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35B9F9D9-7E89-4BDB-9072-49B28AE4BAA7}" xr6:coauthVersionLast="47" xr6:coauthVersionMax="47" xr10:uidLastSave="{00000000-0000-0000-0000-000000000000}"/>
  <bookViews>
    <workbookView xWindow="-110" yWindow="-110" windowWidth="19420" windowHeight="11500" xr2:uid="{59EF6ED1-D234-4947-967B-DFB6DF6A9211}"/>
  </bookViews>
  <sheets>
    <sheet name="6.空知・深川・夕張・当別地区" sheetId="1" r:id="rId1"/>
  </sheets>
  <definedNames>
    <definedName name="_xlnm.Print_Area" localSheetId="0">'6.空知・深川・夕張・当別地区'!$A$1:$AJ$46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1" l="1"/>
  <c r="AH45" i="1" s="1"/>
  <c r="AG28" i="1" s="1"/>
  <c r="AH32" i="1"/>
  <c r="AG32" i="1"/>
  <c r="AH30" i="1"/>
  <c r="AG30" i="1"/>
  <c r="AH28" i="1"/>
  <c r="O7" i="1"/>
  <c r="G7" i="1"/>
  <c r="A5" i="1"/>
</calcChain>
</file>

<file path=xl/sharedStrings.xml><?xml version="1.0" encoding="utf-8"?>
<sst xmlns="http://schemas.openxmlformats.org/spreadsheetml/2006/main" count="237" uniqueCount="208">
  <si>
    <t>空知・深川・夕張・当別地区</t>
    <rPh sb="0" eb="2">
      <t>ソラチ</t>
    </rPh>
    <rPh sb="3" eb="5">
      <t>フカガワ</t>
    </rPh>
    <rPh sb="6" eb="8">
      <t>ユウバリ</t>
    </rPh>
    <rPh sb="9" eb="11">
      <t>トウベツ</t>
    </rPh>
    <rPh sb="11" eb="13">
      <t>チク</t>
    </rPh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</si>
  <si>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</si>
  <si>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</si>
  <si>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</si>
  <si>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</si>
  <si>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</si>
  <si>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</si>
  <si>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</si>
  <si>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</si>
  <si>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</si>
  <si>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</si>
  <si>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</si>
  <si>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</si>
  <si>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</si>
  <si>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</si>
  <si>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</si>
  <si>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</si>
  <si>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</si>
  <si>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▼当別・厚田方面</t>
    </r>
    <r>
      <rPr>
        <b/>
        <sz val="10"/>
        <rFont val="ＭＳ Ｐゴシック"/>
        <family val="3"/>
        <charset val="128"/>
      </rPr>
      <t>（E地区）　</t>
    </r>
    <rPh sb="1" eb="3">
      <t>トウベツ</t>
    </rPh>
    <rPh sb="4" eb="6">
      <t>アツタ</t>
    </rPh>
    <rPh sb="6" eb="8">
      <t>ホウメン</t>
    </rPh>
    <phoneticPr fontId="7"/>
  </si>
  <si>
    <r>
      <t>▼長沼・栗山・夕張方面</t>
    </r>
    <r>
      <rPr>
        <b/>
        <sz val="10"/>
        <rFont val="ＭＳ Ｐゴシック"/>
        <family val="3"/>
        <charset val="128"/>
      </rPr>
      <t>（E地区）　</t>
    </r>
    <rPh sb="1" eb="3">
      <t>ナガヌマ</t>
    </rPh>
    <rPh sb="4" eb="6">
      <t>クリヤマ</t>
    </rPh>
    <rPh sb="7" eb="9">
      <t>ユウバリ</t>
    </rPh>
    <rPh sb="9" eb="11">
      <t>ホウメン</t>
    </rPh>
    <phoneticPr fontId="7"/>
  </si>
  <si>
    <r>
      <t>▼岩見沢・滝川・芦別方面</t>
    </r>
    <r>
      <rPr>
        <b/>
        <sz val="10"/>
        <rFont val="ＭＳ Ｐゴシック"/>
        <family val="3"/>
        <charset val="128"/>
      </rPr>
      <t>（E地区）</t>
    </r>
    <r>
      <rPr>
        <sz val="10"/>
        <rFont val="ＭＳ Ｐゴシック"/>
        <family val="3"/>
        <charset val="128"/>
      </rPr>
      <t>注1・2</t>
    </r>
    <rPh sb="1" eb="4">
      <t>イワミザワ</t>
    </rPh>
    <rPh sb="5" eb="7">
      <t>タキカワ</t>
    </rPh>
    <rPh sb="8" eb="10">
      <t>アシベツ</t>
    </rPh>
    <rPh sb="10" eb="12">
      <t>ホウメン</t>
    </rPh>
    <rPh sb="17" eb="18">
      <t>チュウ</t>
    </rPh>
    <phoneticPr fontId="7"/>
  </si>
  <si>
    <r>
      <t>▼深川・幌加内方面</t>
    </r>
    <r>
      <rPr>
        <b/>
        <sz val="10"/>
        <rFont val="ＭＳ Ｐゴシック"/>
        <family val="3"/>
        <charset val="128"/>
      </rPr>
      <t>（E地区）　</t>
    </r>
    <rPh sb="1" eb="3">
      <t>フカガワ</t>
    </rPh>
    <rPh sb="4" eb="7">
      <t>ホロカナイ</t>
    </rPh>
    <rPh sb="7" eb="9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</si>
  <si>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</si>
  <si>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</si>
  <si>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</si>
  <si>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</si>
  <si>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店名</t>
    <rPh sb="0" eb="2">
      <t>テンメイ</t>
    </rPh>
    <phoneticPr fontId="7"/>
  </si>
  <si>
    <t>当別町</t>
    <rPh sb="0" eb="3">
      <t>トウベツチョウ</t>
    </rPh>
    <phoneticPr fontId="7"/>
  </si>
  <si>
    <t>当別</t>
    <rPh sb="0" eb="2">
      <t>トウベツ</t>
    </rPh>
    <phoneticPr fontId="7"/>
  </si>
  <si>
    <t>01303201001</t>
  </si>
  <si>
    <t>長沼町</t>
    <phoneticPr fontId="7"/>
  </si>
  <si>
    <t>長沼</t>
    <rPh sb="0" eb="2">
      <t>ナガヌマ</t>
    </rPh>
    <phoneticPr fontId="7"/>
  </si>
  <si>
    <t>01428201001</t>
  </si>
  <si>
    <t>北村</t>
    <rPh sb="0" eb="2">
      <t>キタムラ</t>
    </rPh>
    <phoneticPr fontId="7"/>
  </si>
  <si>
    <t>01210201001</t>
  </si>
  <si>
    <t>深川市</t>
    <rPh sb="0" eb="3">
      <t>フカガワシ</t>
    </rPh>
    <phoneticPr fontId="7"/>
  </si>
  <si>
    <t>鷹泊</t>
    <rPh sb="0" eb="2">
      <t>タカドマリ</t>
    </rPh>
    <phoneticPr fontId="7"/>
  </si>
  <si>
    <t>（廃店 深川へ統合）</t>
    <rPh sb="1" eb="3">
      <t>ハイテン</t>
    </rPh>
    <rPh sb="4" eb="6">
      <t>フカガワ</t>
    </rPh>
    <rPh sb="7" eb="9">
      <t>トウゴウ</t>
    </rPh>
    <phoneticPr fontId="7"/>
  </si>
  <si>
    <t>01228201001</t>
  </si>
  <si>
    <t>太美</t>
    <rPh sb="0" eb="2">
      <t>フトミ</t>
    </rPh>
    <phoneticPr fontId="7"/>
  </si>
  <si>
    <t>01303201002</t>
  </si>
  <si>
    <t>南幌町</t>
    <rPh sb="0" eb="3">
      <t>ナンポロチョウ</t>
    </rPh>
    <phoneticPr fontId="7"/>
  </si>
  <si>
    <t>南幌</t>
    <rPh sb="0" eb="2">
      <t>ナンポロ</t>
    </rPh>
    <phoneticPr fontId="7"/>
  </si>
  <si>
    <t>01423201001</t>
  </si>
  <si>
    <t>幌向</t>
    <rPh sb="0" eb="2">
      <t>ホロムイ</t>
    </rPh>
    <phoneticPr fontId="7"/>
  </si>
  <si>
    <t>01210201005</t>
  </si>
  <si>
    <t>多度志</t>
    <rPh sb="0" eb="3">
      <t>タドシ</t>
    </rPh>
    <phoneticPr fontId="7"/>
  </si>
  <si>
    <t>01228201002</t>
  </si>
  <si>
    <t>石狩市</t>
    <rPh sb="0" eb="2">
      <t>イシカリ</t>
    </rPh>
    <rPh sb="2" eb="3">
      <t>シ</t>
    </rPh>
    <phoneticPr fontId="7"/>
  </si>
  <si>
    <t>望来</t>
    <rPh sb="0" eb="1">
      <t>ノゾ</t>
    </rPh>
    <rPh sb="1" eb="2">
      <t>ク</t>
    </rPh>
    <phoneticPr fontId="7"/>
  </si>
  <si>
    <t>01235201005</t>
  </si>
  <si>
    <t>栗山町</t>
    <rPh sb="0" eb="3">
      <t>クリヤマチョウ</t>
    </rPh>
    <phoneticPr fontId="7"/>
  </si>
  <si>
    <t>栗山</t>
    <rPh sb="0" eb="2">
      <t>クリヤマ</t>
    </rPh>
    <phoneticPr fontId="7"/>
  </si>
  <si>
    <t>01429201001</t>
  </si>
  <si>
    <t>岩見沢中部</t>
    <rPh sb="0" eb="3">
      <t>イワミザワ</t>
    </rPh>
    <rPh sb="3" eb="5">
      <t>チュウブ</t>
    </rPh>
    <phoneticPr fontId="7"/>
  </si>
  <si>
    <t>01210201006</t>
  </si>
  <si>
    <t>納内</t>
    <rPh sb="0" eb="2">
      <t>オサムナイ</t>
    </rPh>
    <phoneticPr fontId="7"/>
  </si>
  <si>
    <t>古潭</t>
    <rPh sb="0" eb="1">
      <t>フル</t>
    </rPh>
    <phoneticPr fontId="7"/>
  </si>
  <si>
    <t>（廃店 望来へ統合）</t>
    <rPh sb="1" eb="3">
      <t>ハイテン</t>
    </rPh>
    <rPh sb="4" eb="6">
      <t>モウライ</t>
    </rPh>
    <rPh sb="7" eb="9">
      <t>トウゴウ</t>
    </rPh>
    <phoneticPr fontId="7"/>
  </si>
  <si>
    <t>01235201014</t>
  </si>
  <si>
    <t>由仁町</t>
    <rPh sb="0" eb="2">
      <t>ユニ</t>
    </rPh>
    <rPh sb="2" eb="3">
      <t>チョウ</t>
    </rPh>
    <phoneticPr fontId="7"/>
  </si>
  <si>
    <t>由仁</t>
    <rPh sb="0" eb="2">
      <t>ユニ</t>
    </rPh>
    <phoneticPr fontId="7"/>
  </si>
  <si>
    <t>（廃店 栗山へ統合）</t>
    <rPh sb="1" eb="3">
      <t>ハイテン</t>
    </rPh>
    <rPh sb="4" eb="6">
      <t>クリヤマ</t>
    </rPh>
    <rPh sb="7" eb="9">
      <t>トウゴウ</t>
    </rPh>
    <phoneticPr fontId="7"/>
  </si>
  <si>
    <t>岩見沢市</t>
  </si>
  <si>
    <t>岩見沢東部</t>
    <rPh sb="0" eb="3">
      <t>イワミザワ</t>
    </rPh>
    <rPh sb="3" eb="5">
      <t>トウブ</t>
    </rPh>
    <phoneticPr fontId="7"/>
  </si>
  <si>
    <t>01210201007</t>
  </si>
  <si>
    <t>深川</t>
    <rPh sb="0" eb="2">
      <t>フカガワ</t>
    </rPh>
    <phoneticPr fontId="7"/>
  </si>
  <si>
    <t>01228201004</t>
  </si>
  <si>
    <t>厚田</t>
    <rPh sb="0" eb="2">
      <t>アツタ</t>
    </rPh>
    <phoneticPr fontId="7"/>
  </si>
  <si>
    <t>01235201006</t>
  </si>
  <si>
    <t>三川</t>
    <rPh sb="0" eb="2">
      <t>ミカワ</t>
    </rPh>
    <phoneticPr fontId="7"/>
  </si>
  <si>
    <t>01427201002</t>
  </si>
  <si>
    <t>【注1】</t>
    <phoneticPr fontId="7"/>
  </si>
  <si>
    <t>岩見沢西部</t>
    <rPh sb="0" eb="3">
      <t>イワミザワ</t>
    </rPh>
    <rPh sb="3" eb="5">
      <t>セイブ</t>
    </rPh>
    <phoneticPr fontId="7"/>
  </si>
  <si>
    <t>01210201008</t>
  </si>
  <si>
    <t>妹背牛町</t>
    <rPh sb="0" eb="4">
      <t>モセウシチョウ</t>
    </rPh>
    <phoneticPr fontId="7"/>
  </si>
  <si>
    <t>妹背牛</t>
    <rPh sb="0" eb="3">
      <t>モセウシ</t>
    </rPh>
    <phoneticPr fontId="7"/>
  </si>
  <si>
    <t>01433201001</t>
  </si>
  <si>
    <t>浜益</t>
    <rPh sb="0" eb="2">
      <t>ハママス</t>
    </rPh>
    <phoneticPr fontId="7"/>
  </si>
  <si>
    <t>01235201007</t>
  </si>
  <si>
    <t>川端</t>
    <rPh sb="0" eb="2">
      <t>カワバタ</t>
    </rPh>
    <phoneticPr fontId="7"/>
  </si>
  <si>
    <t>01427201003</t>
  </si>
  <si>
    <t>【注2】</t>
    <phoneticPr fontId="7"/>
  </si>
  <si>
    <t>志文</t>
    <rPh sb="0" eb="1">
      <t>シ</t>
    </rPh>
    <rPh sb="1" eb="2">
      <t>ブン</t>
    </rPh>
    <phoneticPr fontId="7"/>
  </si>
  <si>
    <t>01210201009</t>
  </si>
  <si>
    <t>秩父別町</t>
    <rPh sb="0" eb="4">
      <t>チップベツチョウ</t>
    </rPh>
    <phoneticPr fontId="7"/>
  </si>
  <si>
    <t>秩父別</t>
    <rPh sb="0" eb="3">
      <t>チップベツ</t>
    </rPh>
    <phoneticPr fontId="7"/>
  </si>
  <si>
    <t>01434201001</t>
  </si>
  <si>
    <t>群別</t>
    <rPh sb="0" eb="1">
      <t>グン</t>
    </rPh>
    <rPh sb="1" eb="2">
      <t>ベツ</t>
    </rPh>
    <phoneticPr fontId="7"/>
  </si>
  <si>
    <t>01235201009</t>
  </si>
  <si>
    <t>夕張市</t>
    <rPh sb="0" eb="3">
      <t>ユウバリシ</t>
    </rPh>
    <phoneticPr fontId="7"/>
  </si>
  <si>
    <t>夕張</t>
    <rPh sb="0" eb="2">
      <t>ユウバリ</t>
    </rPh>
    <phoneticPr fontId="7"/>
  </si>
  <si>
    <t>01209201001</t>
  </si>
  <si>
    <t>万字</t>
    <rPh sb="0" eb="1">
      <t>マン</t>
    </rPh>
    <rPh sb="1" eb="2">
      <t>ジ</t>
    </rPh>
    <phoneticPr fontId="7"/>
  </si>
  <si>
    <t>01210201003</t>
  </si>
  <si>
    <t>北竜町</t>
    <rPh sb="0" eb="2">
      <t>ホクリュウ</t>
    </rPh>
    <rPh sb="2" eb="3">
      <t>チョウ</t>
    </rPh>
    <phoneticPr fontId="7"/>
  </si>
  <si>
    <t>北竜</t>
    <rPh sb="0" eb="2">
      <t>ホクリュウ</t>
    </rPh>
    <phoneticPr fontId="7"/>
  </si>
  <si>
    <t>01437201001</t>
  </si>
  <si>
    <t>第二川下</t>
    <rPh sb="0" eb="2">
      <t>ダイニ</t>
    </rPh>
    <rPh sb="2" eb="3">
      <t>カワ</t>
    </rPh>
    <rPh sb="3" eb="4">
      <t>シモ</t>
    </rPh>
    <phoneticPr fontId="7"/>
  </si>
  <si>
    <t>（廃店 浜益へ統合）</t>
    <rPh sb="4" eb="6">
      <t>ハママス</t>
    </rPh>
    <phoneticPr fontId="3"/>
  </si>
  <si>
    <t>01235201011</t>
  </si>
  <si>
    <t>鹿の谷</t>
    <rPh sb="0" eb="1">
      <t>シカ</t>
    </rPh>
    <rPh sb="2" eb="3">
      <t>タニ</t>
    </rPh>
    <phoneticPr fontId="7"/>
  </si>
  <si>
    <t>（廃店 夕張へ統合）</t>
    <rPh sb="1" eb="3">
      <t>ハイテン</t>
    </rPh>
    <rPh sb="4" eb="6">
      <t>ユウバリ</t>
    </rPh>
    <rPh sb="7" eb="9">
      <t>トウゴウ</t>
    </rPh>
    <phoneticPr fontId="7"/>
  </si>
  <si>
    <t>栗沢</t>
    <rPh sb="0" eb="2">
      <t>クリサワ</t>
    </rPh>
    <phoneticPr fontId="7"/>
  </si>
  <si>
    <t>01210201004</t>
  </si>
  <si>
    <t>碧水</t>
    <rPh sb="0" eb="1">
      <t>ヘキ</t>
    </rPh>
    <rPh sb="1" eb="2">
      <t>スイ</t>
    </rPh>
    <phoneticPr fontId="7"/>
  </si>
  <si>
    <t>（廃店 和へ統合）</t>
    <rPh sb="4" eb="5">
      <t>ワ</t>
    </rPh>
    <phoneticPr fontId="3"/>
  </si>
  <si>
    <t>01437201002</t>
  </si>
  <si>
    <t>送毛</t>
    <rPh sb="0" eb="1">
      <t>オク</t>
    </rPh>
    <rPh sb="1" eb="2">
      <t>ケ</t>
    </rPh>
    <phoneticPr fontId="7"/>
  </si>
  <si>
    <t>（廃店 第二川下へ統合）</t>
    <rPh sb="1" eb="3">
      <t>ハイテン</t>
    </rPh>
    <rPh sb="4" eb="6">
      <t>ダイニ</t>
    </rPh>
    <rPh sb="6" eb="8">
      <t>カワシモ</t>
    </rPh>
    <rPh sb="9" eb="11">
      <t>トウゴウ</t>
    </rPh>
    <phoneticPr fontId="7"/>
  </si>
  <si>
    <t>01235201013</t>
  </si>
  <si>
    <t>滝ノ上</t>
    <rPh sb="0" eb="1">
      <t>タキ</t>
    </rPh>
    <rPh sb="2" eb="3">
      <t>ウエ</t>
    </rPh>
    <phoneticPr fontId="7"/>
  </si>
  <si>
    <t>三笠市</t>
    <rPh sb="0" eb="2">
      <t>ミカサシ</t>
    </rPh>
    <rPh sb="2" eb="3">
      <t>シ</t>
    </rPh>
    <phoneticPr fontId="7"/>
  </si>
  <si>
    <t>三笠</t>
    <rPh sb="0" eb="2">
      <t>ミカサ</t>
    </rPh>
    <phoneticPr fontId="7"/>
  </si>
  <si>
    <t>01222201001</t>
  </si>
  <si>
    <t>沼田町</t>
    <rPh sb="0" eb="3">
      <t>ヌマタチョウ</t>
    </rPh>
    <phoneticPr fontId="7"/>
  </si>
  <si>
    <t>沼田</t>
    <rPh sb="0" eb="2">
      <t>ヌマタ</t>
    </rPh>
    <phoneticPr fontId="7"/>
  </si>
  <si>
    <t>01438201001</t>
  </si>
  <si>
    <t>◎「1.札幌・江別・北広島・石狩市」申込書に</t>
    <rPh sb="18" eb="21">
      <t>モウシコミショ</t>
    </rPh>
    <phoneticPr fontId="7"/>
  </si>
  <si>
    <t>紅葉山</t>
    <rPh sb="0" eb="3">
      <t>モミジヤマ</t>
    </rPh>
    <phoneticPr fontId="7"/>
  </si>
  <si>
    <t>01209201004</t>
  </si>
  <si>
    <t>美唄市</t>
    <rPh sb="0" eb="3">
      <t>ビバイシ</t>
    </rPh>
    <phoneticPr fontId="7"/>
  </si>
  <si>
    <t>峰延</t>
    <rPh sb="0" eb="2">
      <t>ミネノブ</t>
    </rPh>
    <phoneticPr fontId="7"/>
  </si>
  <si>
    <t>(廃店 北村・岩見沢東部・三笠・美唄東へ分割統合)</t>
    <rPh sb="1" eb="3">
      <t>ハイテン</t>
    </rPh>
    <rPh sb="4" eb="5">
      <t>キタ</t>
    </rPh>
    <rPh sb="7" eb="10">
      <t>イワミザワ</t>
    </rPh>
    <rPh sb="10" eb="12">
      <t>トウブ</t>
    </rPh>
    <rPh sb="12" eb="14">
      <t>ミカサ</t>
    </rPh>
    <rPh sb="15" eb="17">
      <t>ビバイ</t>
    </rPh>
    <rPh sb="17" eb="18">
      <t>ヒガシ</t>
    </rPh>
    <rPh sb="19" eb="21">
      <t>ブンカツ</t>
    </rPh>
    <rPh sb="21" eb="23">
      <t>トウゴウ</t>
    </rPh>
    <phoneticPr fontId="7"/>
  </si>
  <si>
    <t>幌加内町</t>
    <rPh sb="0" eb="3">
      <t>ホロカナイ</t>
    </rPh>
    <rPh sb="3" eb="4">
      <t>チョウ</t>
    </rPh>
    <phoneticPr fontId="7"/>
  </si>
  <si>
    <t>幌加内</t>
    <rPh sb="0" eb="3">
      <t>ホロカナイ</t>
    </rPh>
    <phoneticPr fontId="7"/>
  </si>
  <si>
    <t>01439201001</t>
  </si>
  <si>
    <t>石狩市販売所が一部含まれます。</t>
    <phoneticPr fontId="7"/>
  </si>
  <si>
    <t>楓</t>
    <rPh sb="0" eb="1">
      <t>カエデ</t>
    </rPh>
    <phoneticPr fontId="7"/>
  </si>
  <si>
    <t>01209201005</t>
  </si>
  <si>
    <t>美唄西</t>
    <rPh sb="0" eb="2">
      <t>ビバイ</t>
    </rPh>
    <rPh sb="2" eb="3">
      <t>ニシ</t>
    </rPh>
    <phoneticPr fontId="7"/>
  </si>
  <si>
    <t>01215201002</t>
  </si>
  <si>
    <t>朱鞠内</t>
    <rPh sb="0" eb="3">
      <t>シュマリナイ</t>
    </rPh>
    <phoneticPr fontId="7"/>
  </si>
  <si>
    <t>（廃店 幌加内へ統合）</t>
    <rPh sb="1" eb="3">
      <t>ハイテン</t>
    </rPh>
    <rPh sb="4" eb="7">
      <t>ホロカナイ</t>
    </rPh>
    <rPh sb="8" eb="10">
      <t>トウゴウ</t>
    </rPh>
    <phoneticPr fontId="7"/>
  </si>
  <si>
    <t>美唄東</t>
    <rPh sb="0" eb="2">
      <t>ビバイ</t>
    </rPh>
    <rPh sb="2" eb="3">
      <t>ヒガシ</t>
    </rPh>
    <phoneticPr fontId="7"/>
  </si>
  <si>
    <t>01215201003</t>
  </si>
  <si>
    <t>政和</t>
    <rPh sb="0" eb="2">
      <t>セイワ</t>
    </rPh>
    <phoneticPr fontId="7"/>
  </si>
  <si>
    <t>01439201003</t>
  </si>
  <si>
    <t>奈井江町</t>
    <rPh sb="0" eb="4">
      <t>ナイエチョウ</t>
    </rPh>
    <phoneticPr fontId="7"/>
  </si>
  <si>
    <t>奈井江</t>
    <rPh sb="0" eb="1">
      <t>ナ</t>
    </rPh>
    <rPh sb="1" eb="2">
      <t>イ</t>
    </rPh>
    <rPh sb="2" eb="3">
      <t>エ</t>
    </rPh>
    <phoneticPr fontId="7"/>
  </si>
  <si>
    <t>01424201001</t>
  </si>
  <si>
    <t>※雨竜販売所は月形・新十津川方面に移動しました。</t>
    <rPh sb="1" eb="3">
      <t>ウリュウ</t>
    </rPh>
    <rPh sb="3" eb="5">
      <t>ハンバイ</t>
    </rPh>
    <rPh sb="5" eb="6">
      <t>ショ</t>
    </rPh>
    <rPh sb="7" eb="9">
      <t>ツキガタ</t>
    </rPh>
    <rPh sb="10" eb="14">
      <t>シントツカワ</t>
    </rPh>
    <rPh sb="14" eb="16">
      <t>ホウメン</t>
    </rPh>
    <rPh sb="17" eb="19">
      <t>イドウ</t>
    </rPh>
    <phoneticPr fontId="3"/>
  </si>
  <si>
    <t>砂川市</t>
    <rPh sb="0" eb="2">
      <t>スナガワシ</t>
    </rPh>
    <rPh sb="2" eb="3">
      <t>シ</t>
    </rPh>
    <phoneticPr fontId="7"/>
  </si>
  <si>
    <t>砂川南部</t>
    <rPh sb="0" eb="2">
      <t>スナガワ</t>
    </rPh>
    <rPh sb="2" eb="4">
      <t>ナンブ</t>
    </rPh>
    <phoneticPr fontId="7"/>
  </si>
  <si>
    <t>（廃店 砂川へ統合）</t>
    <rPh sb="4" eb="6">
      <t>スナカワ</t>
    </rPh>
    <phoneticPr fontId="3"/>
  </si>
  <si>
    <t>01226201001</t>
  </si>
  <si>
    <r>
      <t>▼月形・新十津川方面</t>
    </r>
    <r>
      <rPr>
        <b/>
        <sz val="10"/>
        <rFont val="ＭＳ Ｐゴシック"/>
        <family val="3"/>
        <charset val="128"/>
      </rPr>
      <t>（E地区）　</t>
    </r>
    <rPh sb="1" eb="2">
      <t>ツキガタ</t>
    </rPh>
    <rPh sb="2" eb="3">
      <t>カタチ</t>
    </rPh>
    <rPh sb="4" eb="8">
      <t>シントツカワ</t>
    </rPh>
    <rPh sb="8" eb="10">
      <t>ホウメン</t>
    </rPh>
    <phoneticPr fontId="7"/>
  </si>
  <si>
    <t>砂川</t>
    <rPh sb="0" eb="2">
      <t>スナガワ</t>
    </rPh>
    <phoneticPr fontId="7"/>
  </si>
  <si>
    <t>01226201002</t>
  </si>
  <si>
    <t>同一市内広告主</t>
    <rPh sb="0" eb="1">
      <t>ドウ</t>
    </rPh>
    <rPh sb="1" eb="2">
      <t>イツ</t>
    </rPh>
    <rPh sb="2" eb="4">
      <t>シナイ</t>
    </rPh>
    <rPh sb="4" eb="6">
      <t>コウコク</t>
    </rPh>
    <rPh sb="6" eb="7">
      <t>ヌシ</t>
    </rPh>
    <phoneticPr fontId="7"/>
  </si>
  <si>
    <t>滝川市</t>
    <rPh sb="0" eb="3">
      <t>タキカワシ</t>
    </rPh>
    <phoneticPr fontId="7"/>
  </si>
  <si>
    <t>滝川中央</t>
  </si>
  <si>
    <t>01225201001</t>
  </si>
  <si>
    <t>新篠津村</t>
    <rPh sb="0" eb="4">
      <t>シンシノツムラ</t>
    </rPh>
    <phoneticPr fontId="7"/>
  </si>
  <si>
    <t>新篠津</t>
    <rPh sb="0" eb="3">
      <t>シンシノツ</t>
    </rPh>
    <phoneticPr fontId="7"/>
  </si>
  <si>
    <t>01304201001</t>
  </si>
  <si>
    <t>滝川北</t>
    <phoneticPr fontId="7"/>
  </si>
  <si>
    <t>01225201002</t>
  </si>
  <si>
    <t>No.</t>
    <phoneticPr fontId="7"/>
  </si>
  <si>
    <t>所在有無</t>
    <rPh sb="0" eb="2">
      <t>ショザイ</t>
    </rPh>
    <rPh sb="2" eb="4">
      <t>ウム</t>
    </rPh>
    <phoneticPr fontId="7"/>
  </si>
  <si>
    <t>月形町</t>
    <rPh sb="0" eb="1">
      <t>ツキ</t>
    </rPh>
    <rPh sb="1" eb="2">
      <t>カタ</t>
    </rPh>
    <rPh sb="2" eb="3">
      <t>チョウ</t>
    </rPh>
    <phoneticPr fontId="7"/>
  </si>
  <si>
    <t>札比内</t>
    <rPh sb="0" eb="3">
      <t>サッピナイ</t>
    </rPh>
    <phoneticPr fontId="7"/>
  </si>
  <si>
    <t>01430201001</t>
  </si>
  <si>
    <t>毎日滝川中央</t>
    <rPh sb="0" eb="4">
      <t>マイニチタキカワ</t>
    </rPh>
    <rPh sb="4" eb="6">
      <t>チュウオウ</t>
    </rPh>
    <phoneticPr fontId="3"/>
  </si>
  <si>
    <t>01425201001</t>
  </si>
  <si>
    <t>一般店</t>
    <rPh sb="0" eb="2">
      <t>イッパン</t>
    </rPh>
    <rPh sb="2" eb="3">
      <t>テン</t>
    </rPh>
    <phoneticPr fontId="7"/>
  </si>
  <si>
    <t>月形</t>
    <rPh sb="0" eb="2">
      <t>ツキガタ</t>
    </rPh>
    <phoneticPr fontId="7"/>
  </si>
  <si>
    <t>01430201002</t>
  </si>
  <si>
    <t>上砂川町</t>
    <rPh sb="0" eb="4">
      <t>カミスナガワチョウ</t>
    </rPh>
    <phoneticPr fontId="7"/>
  </si>
  <si>
    <t>上砂川</t>
    <rPh sb="0" eb="3">
      <t>カミスナガワ</t>
    </rPh>
    <phoneticPr fontId="7"/>
  </si>
  <si>
    <t>浦臼町</t>
    <rPh sb="0" eb="3">
      <t>ウラウスチョウ</t>
    </rPh>
    <phoneticPr fontId="7"/>
  </si>
  <si>
    <t>浦臼</t>
    <rPh sb="0" eb="2">
      <t>ウラウス</t>
    </rPh>
    <phoneticPr fontId="7"/>
  </si>
  <si>
    <t>01431201001</t>
  </si>
  <si>
    <t>歌志内市</t>
    <rPh sb="0" eb="4">
      <t>ウタシナイシ</t>
    </rPh>
    <phoneticPr fontId="7"/>
  </si>
  <si>
    <t>歌志内</t>
    <rPh sb="0" eb="3">
      <t>ウタシナイ</t>
    </rPh>
    <phoneticPr fontId="7"/>
  </si>
  <si>
    <t>（廃店 上砂川へ統合）</t>
    <rPh sb="1" eb="3">
      <t>ハイテン</t>
    </rPh>
    <rPh sb="4" eb="5">
      <t>ウエ</t>
    </rPh>
    <rPh sb="5" eb="7">
      <t>スナガワ</t>
    </rPh>
    <rPh sb="8" eb="10">
      <t>トウゴウ</t>
    </rPh>
    <phoneticPr fontId="7"/>
  </si>
  <si>
    <t>01218201001</t>
  </si>
  <si>
    <t>岩見沢市</t>
    <rPh sb="0" eb="4">
      <t>イワミザワシ</t>
    </rPh>
    <phoneticPr fontId="7"/>
  </si>
  <si>
    <t>新十津川町</t>
    <rPh sb="0" eb="4">
      <t>シントツカワ</t>
    </rPh>
    <rPh sb="4" eb="5">
      <t>チョウ</t>
    </rPh>
    <phoneticPr fontId="7"/>
  </si>
  <si>
    <t>新十津川</t>
    <rPh sb="0" eb="4">
      <t>シントツカワ</t>
    </rPh>
    <phoneticPr fontId="7"/>
  </si>
  <si>
    <t>01432201001</t>
  </si>
  <si>
    <t>赤平市</t>
    <rPh sb="0" eb="2">
      <t>アカヒラ</t>
    </rPh>
    <rPh sb="2" eb="3">
      <t>シ</t>
    </rPh>
    <phoneticPr fontId="7"/>
  </si>
  <si>
    <t>赤平</t>
    <rPh sb="0" eb="2">
      <t>アカビラ</t>
    </rPh>
    <phoneticPr fontId="7"/>
  </si>
  <si>
    <t>01216201001</t>
  </si>
  <si>
    <t>雨竜町</t>
    <rPh sb="0" eb="2">
      <t>ウリュウ</t>
    </rPh>
    <rPh sb="2" eb="3">
      <t>チョウ</t>
    </rPh>
    <phoneticPr fontId="7"/>
  </si>
  <si>
    <t>雨竜</t>
    <rPh sb="0" eb="2">
      <t>ウリュウ</t>
    </rPh>
    <phoneticPr fontId="7"/>
  </si>
  <si>
    <t>01436201001</t>
  </si>
  <si>
    <t>芦別市</t>
    <rPh sb="0" eb="3">
      <t>アシベツシ</t>
    </rPh>
    <phoneticPr fontId="7"/>
  </si>
  <si>
    <t>芦別</t>
    <rPh sb="0" eb="2">
      <t>アシベツ</t>
    </rPh>
    <phoneticPr fontId="7"/>
  </si>
  <si>
    <t>01216201002</t>
  </si>
  <si>
    <t>上芦別</t>
    <rPh sb="0" eb="3">
      <t>カミアシベツ</t>
    </rPh>
    <phoneticPr fontId="7"/>
  </si>
  <si>
    <t>（廃店 芦別へ統合）</t>
    <rPh sb="4" eb="6">
      <t>アシベツ</t>
    </rPh>
    <phoneticPr fontId="3"/>
  </si>
  <si>
    <t>◎岩見沢市および滝川市での広告主所在有無を</t>
    <rPh sb="1" eb="4">
      <t>イワミザワ</t>
    </rPh>
    <rPh sb="4" eb="5">
      <t>シ</t>
    </rPh>
    <rPh sb="8" eb="11">
      <t>タキカワシ</t>
    </rPh>
    <rPh sb="13" eb="16">
      <t>コウコクヌシ</t>
    </rPh>
    <rPh sb="16" eb="18">
      <t>ショザイ</t>
    </rPh>
    <rPh sb="18" eb="20">
      <t>ウム</t>
    </rPh>
    <phoneticPr fontId="7"/>
  </si>
  <si>
    <t>所在有無欄「○」、「×」にて選択願います。</t>
    <rPh sb="0" eb="2">
      <t>ショザイ</t>
    </rPh>
    <rPh sb="2" eb="4">
      <t>ウム</t>
    </rPh>
    <rPh sb="4" eb="5">
      <t>ラン</t>
    </rPh>
    <rPh sb="14" eb="16">
      <t>センタク</t>
    </rPh>
    <rPh sb="16" eb="17">
      <t>ネガ</t>
    </rPh>
    <phoneticPr fontId="7"/>
  </si>
  <si>
    <t>注1：岩見沢市内の「中部」・「東部」・「西部」の3販売所と滝川市内の「中央」・「北」の2販売所は、同一市内に広告主が所在する場合、料金割増となる場合があります。詳細はお問い合わせください。</t>
    <rPh sb="72" eb="74">
      <t>バアイ</t>
    </rPh>
    <rPh sb="80" eb="82">
      <t>ショウサイ</t>
    </rPh>
    <rPh sb="84" eb="85">
      <t>ト</t>
    </rPh>
    <rPh sb="86" eb="87">
      <t>ア</t>
    </rPh>
    <phoneticPr fontId="7"/>
  </si>
  <si>
    <t>注2：「志文」は最低500枚以上の折込申込のみ受付いたします。</t>
    <phoneticPr fontId="7"/>
  </si>
  <si>
    <t>注3:店名に「毎日」と付した販売所は毎日新聞の専売店となり、北海道新聞ほか複合紙の部数は含みません。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</si>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</sst>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\(@\)"/>
    <numFmt numFmtId="178" formatCode="m&quot;月&quot;d&quot;日&quot;\(aaa\)"/>
    <numFmt numFmtId="179" formatCode="@\(&quot;複&quot;\)"/>
    <numFmt numFmtId="180" formatCode="&quot;　 &quot;@"/>
    <numFmt numFmtId="181" formatCode="m/d;@"/>
  </numFmts>
  <fonts count="3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10"/>
      <name val="ＭＳ Ｐ明朝"/>
      <family val="1"/>
      <charset val="128"/>
    </font>
    <font>
      <u/>
      <sz val="11"/>
      <name val="Eras Light ITC"/>
      <family val="2"/>
    </font>
    <font>
      <sz val="8"/>
      <name val="ＭＳ Ｐ明朝"/>
      <family val="1"/>
      <charset val="128"/>
    </font>
    <font>
      <u/>
      <sz val="11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8"/>
      <name val="Eras Light ITC"/>
      <family val="2"/>
    </font>
    <font>
      <sz val="2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ck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9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 shrinkToFit="1"/>
    </xf>
    <xf numFmtId="177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 applyProtection="1">
      <alignment horizontal="center" vertical="center"/>
      <protection hidden="1"/>
    </xf>
    <xf numFmtId="0" fontId="10" fillId="0" borderId="7" xfId="1" applyFont="1" applyBorder="1" applyAlignment="1" applyProtection="1">
      <alignment horizontal="center" vertical="center"/>
      <protection hidden="1"/>
    </xf>
    <xf numFmtId="0" fontId="10" fillId="0" borderId="8" xfId="1" applyFont="1" applyBorder="1" applyAlignment="1" applyProtection="1">
      <alignment horizontal="center" vertical="center"/>
      <protection hidden="1"/>
    </xf>
    <xf numFmtId="178" fontId="13" fillId="0" borderId="17" xfId="1" applyNumberFormat="1" applyFont="1" applyBorder="1" applyAlignment="1" applyProtection="1">
      <alignment horizontal="center" vertical="center" shrinkToFit="1"/>
      <protection locked="0"/>
    </xf>
    <xf numFmtId="178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5" fillId="2" borderId="31" xfId="1" applyNumberFormat="1" applyFont="1" applyFill="1" applyBorder="1" applyAlignment="1" applyProtection="1">
      <alignment vertical="center"/>
      <protection locked="0"/>
    </xf>
    <xf numFmtId="38" fontId="15" fillId="2" borderId="32" xfId="1" applyNumberFormat="1" applyFont="1" applyFill="1" applyBorder="1" applyAlignment="1" applyProtection="1">
      <alignment vertical="center"/>
      <protection locked="0"/>
    </xf>
    <xf numFmtId="38" fontId="15" fillId="2" borderId="33" xfId="1" applyNumberFormat="1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0" fontId="15" fillId="2" borderId="32" xfId="1" applyFont="1" applyFill="1" applyBorder="1" applyAlignment="1" applyProtection="1">
      <alignment vertical="center"/>
      <protection locked="0"/>
    </xf>
    <xf numFmtId="0" fontId="15" fillId="2" borderId="33" xfId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7" fillId="4" borderId="41" xfId="1" applyFont="1" applyFill="1" applyBorder="1" applyAlignment="1">
      <alignment horizontal="center" vertical="center" shrinkToFit="1"/>
    </xf>
    <xf numFmtId="0" fontId="17" fillId="4" borderId="42" xfId="1" applyFont="1" applyFill="1" applyBorder="1" applyAlignment="1">
      <alignment horizontal="center" vertical="center" shrinkToFit="1"/>
    </xf>
    <xf numFmtId="0" fontId="18" fillId="0" borderId="43" xfId="1" applyFont="1" applyBorder="1" applyAlignment="1">
      <alignment horizontal="center" vertical="center" shrinkToFit="1"/>
    </xf>
    <xf numFmtId="0" fontId="18" fillId="0" borderId="44" xfId="1" applyFont="1" applyBorder="1" applyAlignment="1">
      <alignment horizontal="center" vertical="center" shrinkToFit="1"/>
    </xf>
    <xf numFmtId="179" fontId="8" fillId="0" borderId="45" xfId="1" applyNumberFormat="1" applyFont="1" applyBorder="1" applyAlignment="1">
      <alignment vertical="center" shrinkToFit="1"/>
    </xf>
    <xf numFmtId="38" fontId="19" fillId="0" borderId="46" xfId="2" applyFont="1" applyFill="1" applyBorder="1" applyAlignment="1" applyProtection="1">
      <alignment vertical="center"/>
    </xf>
    <xf numFmtId="38" fontId="10" fillId="0" borderId="47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38" fontId="10" fillId="0" borderId="48" xfId="2" applyFont="1" applyFill="1" applyBorder="1" applyAlignment="1" applyProtection="1">
      <alignment vertical="center"/>
      <protection locked="0"/>
    </xf>
    <xf numFmtId="0" fontId="2" fillId="4" borderId="41" xfId="1" applyFont="1" applyFill="1" applyBorder="1" applyAlignment="1">
      <alignment vertical="center" shrinkToFit="1"/>
    </xf>
    <xf numFmtId="0" fontId="2" fillId="4" borderId="49" xfId="1" applyFont="1" applyFill="1" applyBorder="1" applyAlignment="1">
      <alignment vertical="center" shrinkToFit="1"/>
    </xf>
    <xf numFmtId="0" fontId="18" fillId="0" borderId="45" xfId="1" applyFont="1" applyBorder="1" applyAlignment="1">
      <alignment horizontal="center" vertical="center" shrinkToFit="1"/>
    </xf>
    <xf numFmtId="0" fontId="20" fillId="0" borderId="45" xfId="1" applyFont="1" applyBorder="1" applyAlignment="1">
      <alignment horizontal="center" vertical="center" shrinkToFit="1"/>
    </xf>
    <xf numFmtId="0" fontId="4" fillId="0" borderId="2" xfId="1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0" fontId="18" fillId="5" borderId="43" xfId="1" applyFont="1" applyFill="1" applyBorder="1" applyAlignment="1">
      <alignment horizontal="center" vertical="center" shrinkToFit="1"/>
    </xf>
    <xf numFmtId="0" fontId="18" fillId="5" borderId="44" xfId="1" applyFont="1" applyFill="1" applyBorder="1" applyAlignment="1">
      <alignment horizontal="center" vertical="center" shrinkToFit="1"/>
    </xf>
    <xf numFmtId="179" fontId="8" fillId="5" borderId="51" xfId="1" applyNumberFormat="1" applyFont="1" applyFill="1" applyBorder="1" applyAlignment="1">
      <alignment vertical="center" shrinkToFit="1"/>
    </xf>
    <xf numFmtId="38" fontId="21" fillId="5" borderId="43" xfId="2" applyFont="1" applyFill="1" applyBorder="1" applyAlignment="1">
      <alignment horizontal="center" vertical="center"/>
    </xf>
    <xf numFmtId="38" fontId="21" fillId="5" borderId="52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vertical="center"/>
    </xf>
    <xf numFmtId="0" fontId="17" fillId="4" borderId="2" xfId="1" applyFont="1" applyFill="1" applyBorder="1" applyAlignment="1">
      <alignment horizontal="center" vertical="center" shrinkToFit="1"/>
    </xf>
    <xf numFmtId="0" fontId="17" fillId="4" borderId="53" xfId="1" applyFont="1" applyFill="1" applyBorder="1" applyAlignment="1">
      <alignment horizontal="center" vertical="center" shrinkToFit="1"/>
    </xf>
    <xf numFmtId="0" fontId="18" fillId="0" borderId="6" xfId="1" applyFont="1" applyBorder="1" applyAlignment="1">
      <alignment horizontal="center" vertical="center" shrinkToFit="1"/>
    </xf>
    <xf numFmtId="0" fontId="18" fillId="0" borderId="54" xfId="1" applyFont="1" applyBorder="1" applyAlignment="1">
      <alignment horizontal="center" vertical="center" shrinkToFit="1"/>
    </xf>
    <xf numFmtId="179" fontId="8" fillId="0" borderId="6" xfId="1" applyNumberFormat="1" applyFont="1" applyBorder="1" applyAlignment="1">
      <alignment vertical="center" shrinkToFit="1"/>
    </xf>
    <xf numFmtId="38" fontId="19" fillId="0" borderId="55" xfId="2" applyFont="1" applyFill="1" applyBorder="1" applyAlignment="1" applyProtection="1">
      <alignment vertical="center"/>
    </xf>
    <xf numFmtId="0" fontId="17" fillId="4" borderId="56" xfId="1" applyFont="1" applyFill="1" applyBorder="1" applyAlignment="1">
      <alignment horizontal="center" vertical="center" shrinkToFit="1"/>
    </xf>
    <xf numFmtId="0" fontId="17" fillId="4" borderId="57" xfId="1" applyFont="1" applyFill="1" applyBorder="1" applyAlignment="1">
      <alignment horizontal="center" vertical="center" shrinkToFit="1"/>
    </xf>
    <xf numFmtId="0" fontId="20" fillId="0" borderId="54" xfId="1" applyFont="1" applyBorder="1" applyAlignment="1">
      <alignment horizontal="center" vertical="center" shrinkToFit="1"/>
    </xf>
    <xf numFmtId="38" fontId="19" fillId="0" borderId="58" xfId="2" applyFont="1" applyFill="1" applyBorder="1" applyAlignment="1">
      <alignment vertical="center"/>
    </xf>
    <xf numFmtId="0" fontId="17" fillId="4" borderId="2" xfId="1" applyFont="1" applyFill="1" applyBorder="1" applyAlignment="1">
      <alignment vertical="center" shrinkToFit="1"/>
    </xf>
    <xf numFmtId="0" fontId="17" fillId="4" borderId="0" xfId="1" applyFont="1" applyFill="1" applyAlignment="1">
      <alignment vertical="center" shrinkToFit="1"/>
    </xf>
    <xf numFmtId="0" fontId="18" fillId="0" borderId="51" xfId="1" applyFont="1" applyBorder="1" applyAlignment="1">
      <alignment horizontal="center" vertical="center" shrinkToFit="1"/>
    </xf>
    <xf numFmtId="0" fontId="20" fillId="0" borderId="46" xfId="1" applyFont="1" applyBorder="1" applyAlignment="1">
      <alignment horizontal="center" vertical="center" shrinkToFit="1"/>
    </xf>
    <xf numFmtId="179" fontId="8" fillId="0" borderId="59" xfId="1" applyNumberFormat="1" applyFont="1" applyBorder="1" applyAlignment="1">
      <alignment vertical="center" shrinkToFit="1"/>
    </xf>
    <xf numFmtId="38" fontId="19" fillId="0" borderId="55" xfId="2" applyFont="1" applyFill="1" applyBorder="1" applyAlignment="1">
      <alignment vertical="center"/>
    </xf>
    <xf numFmtId="38" fontId="10" fillId="0" borderId="60" xfId="2" applyFont="1" applyFill="1" applyBorder="1" applyAlignment="1" applyProtection="1">
      <alignment vertical="center"/>
      <protection locked="0"/>
    </xf>
    <xf numFmtId="0" fontId="18" fillId="3" borderId="6" xfId="1" applyFont="1" applyFill="1" applyBorder="1" applyAlignment="1">
      <alignment horizontal="center" vertical="center" shrinkToFit="1"/>
    </xf>
    <xf numFmtId="0" fontId="18" fillId="3" borderId="54" xfId="1" applyFont="1" applyFill="1" applyBorder="1" applyAlignment="1">
      <alignment horizontal="center" vertical="center" shrinkToFit="1"/>
    </xf>
    <xf numFmtId="38" fontId="19" fillId="3" borderId="58" xfId="2" applyFont="1" applyFill="1" applyBorder="1" applyAlignment="1">
      <alignment vertical="center"/>
    </xf>
    <xf numFmtId="0" fontId="20" fillId="0" borderId="8" xfId="1" applyFont="1" applyBorder="1" applyAlignment="1">
      <alignment horizontal="center" vertical="center" shrinkToFit="1"/>
    </xf>
    <xf numFmtId="179" fontId="8" fillId="0" borderId="61" xfId="1" applyNumberFormat="1" applyFont="1" applyBorder="1" applyAlignment="1">
      <alignment vertical="center" shrinkToFit="1"/>
    </xf>
    <xf numFmtId="38" fontId="19" fillId="0" borderId="54" xfId="2" applyFont="1" applyFill="1" applyBorder="1" applyAlignment="1">
      <alignment vertical="center"/>
    </xf>
    <xf numFmtId="0" fontId="18" fillId="6" borderId="6" xfId="1" applyFont="1" applyFill="1" applyBorder="1" applyAlignment="1">
      <alignment horizontal="center" vertical="center" shrinkToFit="1"/>
    </xf>
    <xf numFmtId="0" fontId="18" fillId="6" borderId="54" xfId="1" applyFont="1" applyFill="1" applyBorder="1" applyAlignment="1">
      <alignment horizontal="center" vertical="center" shrinkToFit="1"/>
    </xf>
    <xf numFmtId="179" fontId="8" fillId="6" borderId="58" xfId="1" applyNumberFormat="1" applyFont="1" applyFill="1" applyBorder="1" applyAlignment="1">
      <alignment vertical="center" shrinkToFit="1"/>
    </xf>
    <xf numFmtId="38" fontId="21" fillId="6" borderId="6" xfId="2" applyFont="1" applyFill="1" applyBorder="1" applyAlignment="1" applyProtection="1">
      <alignment horizontal="center" vertical="center" shrinkToFit="1"/>
    </xf>
    <xf numFmtId="38" fontId="21" fillId="6" borderId="62" xfId="2" applyFont="1" applyFill="1" applyBorder="1" applyAlignment="1" applyProtection="1">
      <alignment horizontal="center" vertical="center" shrinkToFit="1"/>
    </xf>
    <xf numFmtId="0" fontId="18" fillId="5" borderId="6" xfId="1" applyFont="1" applyFill="1" applyBorder="1" applyAlignment="1">
      <alignment horizontal="center" vertical="center" shrinkToFit="1"/>
    </xf>
    <xf numFmtId="0" fontId="18" fillId="5" borderId="54" xfId="1" applyFont="1" applyFill="1" applyBorder="1" applyAlignment="1">
      <alignment horizontal="center" vertical="center" shrinkToFit="1"/>
    </xf>
    <xf numFmtId="0" fontId="8" fillId="5" borderId="6" xfId="1" applyFont="1" applyFill="1" applyBorder="1" applyAlignment="1">
      <alignment vertical="center" shrinkToFit="1"/>
    </xf>
    <xf numFmtId="179" fontId="8" fillId="6" borderId="6" xfId="1" applyNumberFormat="1" applyFont="1" applyFill="1" applyBorder="1" applyAlignment="1">
      <alignment vertical="center" shrinkToFit="1"/>
    </xf>
    <xf numFmtId="179" fontId="8" fillId="0" borderId="58" xfId="1" applyNumberFormat="1" applyFont="1" applyBorder="1" applyAlignment="1">
      <alignment vertical="center" shrinkToFit="1"/>
    </xf>
    <xf numFmtId="0" fontId="18" fillId="0" borderId="63" xfId="1" applyFont="1" applyBorder="1" applyAlignment="1">
      <alignment horizontal="center" vertical="center" shrinkToFit="1"/>
    </xf>
    <xf numFmtId="0" fontId="20" fillId="0" borderId="30" xfId="1" applyFont="1" applyBorder="1" applyAlignment="1">
      <alignment horizontal="center" vertical="center" shrinkToFit="1"/>
    </xf>
    <xf numFmtId="179" fontId="8" fillId="0" borderId="64" xfId="1" applyNumberFormat="1" applyFont="1" applyBorder="1" applyAlignment="1">
      <alignment vertical="center" shrinkToFit="1"/>
    </xf>
    <xf numFmtId="38" fontId="19" fillId="0" borderId="65" xfId="2" applyFont="1" applyFill="1" applyBorder="1" applyAlignment="1">
      <alignment vertical="center"/>
    </xf>
    <xf numFmtId="0" fontId="17" fillId="4" borderId="66" xfId="1" applyFont="1" applyFill="1" applyBorder="1" applyAlignment="1">
      <alignment horizontal="center" vertical="center" shrinkToFit="1"/>
    </xf>
    <xf numFmtId="0" fontId="18" fillId="0" borderId="67" xfId="1" applyFont="1" applyBorder="1" applyAlignment="1">
      <alignment horizontal="center" vertical="center" shrinkToFit="1"/>
    </xf>
    <xf numFmtId="0" fontId="20" fillId="0" borderId="68" xfId="1" applyFont="1" applyBorder="1" applyAlignment="1">
      <alignment horizontal="center" vertical="center" shrinkToFit="1"/>
    </xf>
    <xf numFmtId="179" fontId="8" fillId="0" borderId="69" xfId="1" applyNumberFormat="1" applyFont="1" applyBorder="1" applyAlignment="1">
      <alignment vertical="center" shrinkToFit="1"/>
    </xf>
    <xf numFmtId="38" fontId="19" fillId="0" borderId="70" xfId="2" applyFont="1" applyFill="1" applyBorder="1" applyAlignment="1">
      <alignment vertical="center"/>
    </xf>
    <xf numFmtId="38" fontId="10" fillId="0" borderId="71" xfId="2" applyFont="1" applyFill="1" applyBorder="1" applyAlignment="1" applyProtection="1">
      <alignment vertical="center"/>
      <protection locked="0"/>
    </xf>
    <xf numFmtId="0" fontId="1" fillId="0" borderId="54" xfId="1" applyBorder="1" applyAlignment="1">
      <alignment vertical="center" shrinkToFit="1"/>
    </xf>
    <xf numFmtId="0" fontId="8" fillId="0" borderId="6" xfId="1" applyFont="1" applyBorder="1" applyAlignment="1">
      <alignment vertical="center" shrinkToFit="1"/>
    </xf>
    <xf numFmtId="0" fontId="18" fillId="0" borderId="72" xfId="1" applyFont="1" applyBorder="1" applyAlignment="1">
      <alignment horizontal="center" vertical="center" shrinkToFit="1"/>
    </xf>
    <xf numFmtId="0" fontId="22" fillId="0" borderId="73" xfId="1" applyFont="1" applyBorder="1" applyAlignment="1">
      <alignment vertical="center" shrinkToFit="1"/>
    </xf>
    <xf numFmtId="0" fontId="1" fillId="6" borderId="54" xfId="1" applyFill="1" applyBorder="1" applyAlignment="1">
      <alignment vertical="center" shrinkToFit="1"/>
    </xf>
    <xf numFmtId="38" fontId="21" fillId="6" borderId="6" xfId="2" applyFont="1" applyFill="1" applyBorder="1" applyAlignment="1">
      <alignment horizontal="center" vertical="center"/>
    </xf>
    <xf numFmtId="38" fontId="21" fillId="6" borderId="62" xfId="2" applyFont="1" applyFill="1" applyBorder="1" applyAlignment="1">
      <alignment horizontal="center" vertical="center"/>
    </xf>
    <xf numFmtId="0" fontId="8" fillId="6" borderId="6" xfId="1" applyFont="1" applyFill="1" applyBorder="1" applyAlignment="1">
      <alignment vertical="center" shrinkToFit="1"/>
    </xf>
    <xf numFmtId="0" fontId="22" fillId="0" borderId="54" xfId="1" applyFont="1" applyBorder="1" applyAlignment="1">
      <alignment vertical="center" shrinkToFit="1"/>
    </xf>
    <xf numFmtId="179" fontId="8" fillId="0" borderId="74" xfId="1" applyNumberFormat="1" applyFont="1" applyBorder="1" applyAlignment="1">
      <alignment vertical="center" shrinkToFit="1"/>
    </xf>
    <xf numFmtId="38" fontId="19" fillId="0" borderId="75" xfId="2" applyFont="1" applyFill="1" applyBorder="1" applyAlignment="1">
      <alignment vertical="center"/>
    </xf>
    <xf numFmtId="38" fontId="10" fillId="0" borderId="76" xfId="2" applyFont="1" applyFill="1" applyBorder="1" applyAlignment="1" applyProtection="1">
      <alignment vertical="center"/>
      <protection locked="0"/>
    </xf>
    <xf numFmtId="179" fontId="8" fillId="5" borderId="6" xfId="1" applyNumberFormat="1" applyFont="1" applyFill="1" applyBorder="1" applyAlignment="1">
      <alignment vertical="center" shrinkToFit="1"/>
    </xf>
    <xf numFmtId="38" fontId="19" fillId="5" borderId="6" xfId="2" applyFont="1" applyFill="1" applyBorder="1" applyAlignment="1">
      <alignment horizontal="center" vertical="center" shrinkToFit="1"/>
    </xf>
    <xf numFmtId="38" fontId="19" fillId="5" borderId="62" xfId="2" applyFont="1" applyFill="1" applyBorder="1" applyAlignment="1">
      <alignment horizontal="center" vertical="center" shrinkToFit="1"/>
    </xf>
    <xf numFmtId="0" fontId="17" fillId="4" borderId="77" xfId="1" applyFont="1" applyFill="1" applyBorder="1" applyAlignment="1">
      <alignment horizontal="center" vertical="center" shrinkToFit="1"/>
    </xf>
    <xf numFmtId="0" fontId="17" fillId="4" borderId="78" xfId="1" applyFont="1" applyFill="1" applyBorder="1" applyAlignment="1">
      <alignment horizontal="center" vertical="center" shrinkToFit="1"/>
    </xf>
    <xf numFmtId="0" fontId="18" fillId="6" borderId="79" xfId="1" applyFont="1" applyFill="1" applyBorder="1" applyAlignment="1">
      <alignment horizontal="center" vertical="center" shrinkToFit="1"/>
    </xf>
    <xf numFmtId="0" fontId="1" fillId="6" borderId="80" xfId="1" applyFill="1" applyBorder="1" applyAlignment="1">
      <alignment vertical="center" shrinkToFit="1"/>
    </xf>
    <xf numFmtId="0" fontId="8" fillId="6" borderId="79" xfId="1" applyFont="1" applyFill="1" applyBorder="1" applyAlignment="1">
      <alignment vertical="center" shrinkToFit="1"/>
    </xf>
    <xf numFmtId="0" fontId="20" fillId="6" borderId="54" xfId="1" applyFont="1" applyFill="1" applyBorder="1" applyAlignment="1">
      <alignment horizontal="center" vertical="center" shrinkToFit="1"/>
    </xf>
    <xf numFmtId="0" fontId="17" fillId="4" borderId="81" xfId="1" applyFont="1" applyFill="1" applyBorder="1" applyAlignment="1">
      <alignment horizontal="center" vertical="center" shrinkToFit="1"/>
    </xf>
    <xf numFmtId="0" fontId="17" fillId="4" borderId="82" xfId="1" applyFont="1" applyFill="1" applyBorder="1" applyAlignment="1">
      <alignment horizontal="center" vertical="center" shrinkToFit="1"/>
    </xf>
    <xf numFmtId="0" fontId="18" fillId="3" borderId="54" xfId="1" applyFont="1" applyFill="1" applyBorder="1" applyAlignment="1">
      <alignment vertical="center" shrinkToFit="1"/>
    </xf>
    <xf numFmtId="0" fontId="17" fillId="4" borderId="83" xfId="1" applyFont="1" applyFill="1" applyBorder="1" applyAlignment="1">
      <alignment horizontal="center" vertical="center" shrinkToFit="1"/>
    </xf>
    <xf numFmtId="0" fontId="4" fillId="0" borderId="49" xfId="1" applyFont="1" applyBorder="1" applyAlignment="1">
      <alignment vertical="center"/>
    </xf>
    <xf numFmtId="0" fontId="18" fillId="6" borderId="54" xfId="1" applyFont="1" applyFill="1" applyBorder="1" applyAlignment="1">
      <alignment vertical="center" shrinkToFit="1"/>
    </xf>
    <xf numFmtId="179" fontId="8" fillId="6" borderId="51" xfId="1" applyNumberFormat="1" applyFont="1" applyFill="1" applyBorder="1" applyAlignment="1">
      <alignment vertical="center" shrinkToFit="1"/>
    </xf>
    <xf numFmtId="38" fontId="23" fillId="6" borderId="6" xfId="2" applyFont="1" applyFill="1" applyBorder="1" applyAlignment="1" applyProtection="1">
      <alignment horizontal="center" vertical="center" shrinkToFit="1"/>
    </xf>
    <xf numFmtId="38" fontId="23" fillId="6" borderId="62" xfId="2" applyFont="1" applyFill="1" applyBorder="1" applyAlignment="1" applyProtection="1">
      <alignment horizontal="center" vertical="center" shrinkToFit="1"/>
    </xf>
    <xf numFmtId="180" fontId="4" fillId="0" borderId="0" xfId="1" applyNumberFormat="1" applyFont="1" applyAlignment="1">
      <alignment vertical="center"/>
    </xf>
    <xf numFmtId="0" fontId="18" fillId="0" borderId="79" xfId="1" applyFont="1" applyBorder="1" applyAlignment="1">
      <alignment horizontal="center" vertical="center" shrinkToFit="1"/>
    </xf>
    <xf numFmtId="0" fontId="20" fillId="0" borderId="80" xfId="1" applyFont="1" applyBorder="1" applyAlignment="1">
      <alignment horizontal="center" vertical="center" shrinkToFit="1"/>
    </xf>
    <xf numFmtId="179" fontId="8" fillId="0" borderId="79" xfId="1" applyNumberFormat="1" applyFont="1" applyBorder="1" applyAlignment="1">
      <alignment vertical="center" shrinkToFit="1"/>
    </xf>
    <xf numFmtId="38" fontId="19" fillId="0" borderId="84" xfId="2" applyFont="1" applyFill="1" applyBorder="1" applyAlignment="1">
      <alignment vertical="center"/>
    </xf>
    <xf numFmtId="38" fontId="10" fillId="0" borderId="85" xfId="2" applyFont="1" applyFill="1" applyBorder="1" applyAlignment="1" applyProtection="1">
      <alignment vertical="center"/>
      <protection locked="0"/>
    </xf>
    <xf numFmtId="0" fontId="17" fillId="4" borderId="86" xfId="1" applyFont="1" applyFill="1" applyBorder="1" applyAlignment="1">
      <alignment horizontal="center" vertical="center" shrinkToFit="1"/>
    </xf>
    <xf numFmtId="0" fontId="17" fillId="4" borderId="87" xfId="1" applyFont="1" applyFill="1" applyBorder="1" applyAlignment="1">
      <alignment horizontal="center" vertical="center" shrinkToFit="1"/>
    </xf>
    <xf numFmtId="0" fontId="18" fillId="3" borderId="79" xfId="1" applyFont="1" applyFill="1" applyBorder="1" applyAlignment="1">
      <alignment horizontal="center" vertical="center" shrinkToFit="1"/>
    </xf>
    <xf numFmtId="0" fontId="18" fillId="3" borderId="80" xfId="1" applyFont="1" applyFill="1" applyBorder="1" applyAlignment="1">
      <alignment horizontal="center" vertical="center" shrinkToFit="1"/>
    </xf>
    <xf numFmtId="0" fontId="8" fillId="0" borderId="79" xfId="1" applyFont="1" applyBorder="1" applyAlignment="1">
      <alignment vertical="center" shrinkToFit="1"/>
    </xf>
    <xf numFmtId="0" fontId="24" fillId="3" borderId="0" xfId="1" applyFont="1" applyFill="1" applyAlignment="1">
      <alignment vertical="center"/>
    </xf>
    <xf numFmtId="0" fontId="25" fillId="3" borderId="0" xfId="1" applyFont="1" applyFill="1" applyAlignment="1">
      <alignment vertical="center"/>
    </xf>
    <xf numFmtId="0" fontId="18" fillId="5" borderId="54" xfId="1" applyFont="1" applyFill="1" applyBorder="1" applyAlignment="1">
      <alignment vertical="center" shrinkToFit="1"/>
    </xf>
    <xf numFmtId="38" fontId="21" fillId="5" borderId="6" xfId="2" applyFont="1" applyFill="1" applyBorder="1" applyAlignment="1">
      <alignment horizontal="center" vertical="center" shrinkToFit="1"/>
    </xf>
    <xf numFmtId="38" fontId="21" fillId="5" borderId="62" xfId="2" applyFont="1" applyFill="1" applyBorder="1" applyAlignment="1">
      <alignment horizontal="center" vertical="center" shrinkToFit="1"/>
    </xf>
    <xf numFmtId="38" fontId="19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0" fontId="8" fillId="3" borderId="0" xfId="1" applyFont="1" applyFill="1" applyAlignment="1">
      <alignment vertical="center"/>
    </xf>
    <xf numFmtId="0" fontId="26" fillId="0" borderId="88" xfId="1" applyFont="1" applyBorder="1" applyAlignment="1">
      <alignment horizontal="center" vertical="center"/>
    </xf>
    <xf numFmtId="0" fontId="26" fillId="0" borderId="89" xfId="1" applyFont="1" applyBorder="1" applyAlignment="1">
      <alignment horizontal="center" vertical="center"/>
    </xf>
    <xf numFmtId="0" fontId="27" fillId="0" borderId="90" xfId="1" applyFont="1" applyBorder="1" applyAlignment="1">
      <alignment horizontal="center" vertical="center"/>
    </xf>
    <xf numFmtId="38" fontId="4" fillId="0" borderId="38" xfId="2" applyFont="1" applyFill="1" applyBorder="1" applyAlignment="1">
      <alignment horizontal="center" vertical="center"/>
    </xf>
    <xf numFmtId="38" fontId="4" fillId="0" borderId="39" xfId="2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vertical="center" shrinkToFit="1"/>
    </xf>
    <xf numFmtId="0" fontId="26" fillId="0" borderId="91" xfId="1" applyFont="1" applyBorder="1" applyAlignment="1">
      <alignment horizontal="center" vertical="center"/>
    </xf>
    <xf numFmtId="0" fontId="26" fillId="0" borderId="92" xfId="1" applyFont="1" applyBorder="1" applyAlignment="1">
      <alignment horizontal="center" vertical="center"/>
    </xf>
    <xf numFmtId="0" fontId="27" fillId="0" borderId="93" xfId="1" applyFont="1" applyBorder="1" applyAlignment="1">
      <alignment horizontal="center" vertical="center"/>
    </xf>
    <xf numFmtId="0" fontId="4" fillId="0" borderId="94" xfId="1" applyFont="1" applyBorder="1" applyAlignment="1">
      <alignment horizontal="center" vertical="center"/>
    </xf>
    <xf numFmtId="0" fontId="4" fillId="0" borderId="95" xfId="1" applyFont="1" applyBorder="1" applyAlignment="1">
      <alignment horizontal="center" vertical="center"/>
    </xf>
    <xf numFmtId="0" fontId="4" fillId="0" borderId="96" xfId="1" applyFont="1" applyBorder="1" applyAlignment="1">
      <alignment horizontal="center" vertical="center"/>
    </xf>
    <xf numFmtId="0" fontId="4" fillId="0" borderId="97" xfId="1" applyFont="1" applyBorder="1" applyAlignment="1">
      <alignment horizontal="center" vertical="center"/>
    </xf>
    <xf numFmtId="0" fontId="4" fillId="0" borderId="98" xfId="1" applyFont="1" applyBorder="1" applyAlignment="1">
      <alignment horizontal="center" vertical="center"/>
    </xf>
    <xf numFmtId="38" fontId="4" fillId="0" borderId="98" xfId="2" applyFont="1" applyFill="1" applyBorder="1" applyAlignment="1">
      <alignment horizontal="center" vertical="center"/>
    </xf>
    <xf numFmtId="38" fontId="4" fillId="0" borderId="99" xfId="2" applyFont="1" applyFill="1" applyBorder="1" applyAlignment="1">
      <alignment horizontal="center" vertical="center"/>
    </xf>
    <xf numFmtId="0" fontId="8" fillId="0" borderId="46" xfId="1" applyFont="1" applyBorder="1" applyAlignment="1">
      <alignment vertical="center" shrinkToFit="1"/>
    </xf>
    <xf numFmtId="38" fontId="10" fillId="0" borderId="62" xfId="2" applyFont="1" applyFill="1" applyBorder="1" applyAlignment="1" applyProtection="1">
      <alignment vertical="center"/>
      <protection locked="0"/>
    </xf>
    <xf numFmtId="0" fontId="2" fillId="0" borderId="100" xfId="1" applyFont="1" applyBorder="1" applyAlignment="1">
      <alignment horizontal="center" vertical="center" shrinkToFit="1"/>
    </xf>
    <xf numFmtId="0" fontId="2" fillId="0" borderId="53" xfId="1" applyFont="1" applyBorder="1" applyAlignment="1">
      <alignment horizontal="center" vertical="center" shrinkToFit="1"/>
    </xf>
    <xf numFmtId="0" fontId="28" fillId="2" borderId="40" xfId="1" applyFont="1" applyFill="1" applyBorder="1" applyAlignment="1">
      <alignment horizontal="center" vertical="center" shrinkToFit="1"/>
    </xf>
    <xf numFmtId="0" fontId="28" fillId="2" borderId="42" xfId="1" applyFont="1" applyFill="1" applyBorder="1" applyAlignment="1">
      <alignment horizontal="center" vertical="center" shrinkToFit="1"/>
    </xf>
    <xf numFmtId="0" fontId="28" fillId="0" borderId="101" xfId="1" applyFont="1" applyBorder="1" applyAlignment="1">
      <alignment horizontal="center" vertical="center" shrinkToFit="1"/>
    </xf>
    <xf numFmtId="38" fontId="19" fillId="0" borderId="102" xfId="2" applyFont="1" applyFill="1" applyBorder="1" applyAlignment="1">
      <alignment vertical="center"/>
    </xf>
    <xf numFmtId="38" fontId="10" fillId="2" borderId="103" xfId="2" applyFont="1" applyFill="1" applyBorder="1" applyAlignment="1" applyProtection="1">
      <alignment vertical="center"/>
      <protection hidden="1"/>
    </xf>
    <xf numFmtId="0" fontId="18" fillId="3" borderId="51" xfId="1" applyFont="1" applyFill="1" applyBorder="1" applyAlignment="1">
      <alignment horizontal="center" vertical="center" shrinkToFit="1"/>
    </xf>
    <xf numFmtId="0" fontId="18" fillId="3" borderId="46" xfId="1" applyFont="1" applyFill="1" applyBorder="1" applyAlignment="1">
      <alignment vertical="center" shrinkToFit="1"/>
    </xf>
    <xf numFmtId="179" fontId="8" fillId="0" borderId="51" xfId="1" applyNumberFormat="1" applyFont="1" applyBorder="1" applyAlignment="1">
      <alignment vertical="center" shrinkToFit="1"/>
    </xf>
    <xf numFmtId="0" fontId="2" fillId="0" borderId="91" xfId="1" applyFont="1" applyBorder="1" applyAlignment="1">
      <alignment horizontal="center" vertical="center" shrinkToFit="1"/>
    </xf>
    <xf numFmtId="0" fontId="2" fillId="0" borderId="104" xfId="1" applyFont="1" applyBorder="1" applyAlignment="1">
      <alignment horizontal="center" vertical="center" shrinkToFit="1"/>
    </xf>
    <xf numFmtId="0" fontId="28" fillId="2" borderId="105" xfId="1" applyFont="1" applyFill="1" applyBorder="1" applyAlignment="1">
      <alignment horizontal="center" vertical="center" shrinkToFit="1"/>
    </xf>
    <xf numFmtId="0" fontId="28" fillId="2" borderId="104" xfId="1" applyFont="1" applyFill="1" applyBorder="1" applyAlignment="1">
      <alignment horizontal="center" vertical="center" shrinkToFit="1"/>
    </xf>
    <xf numFmtId="0" fontId="28" fillId="0" borderId="106" xfId="1" applyFont="1" applyBorder="1" applyAlignment="1">
      <alignment horizontal="center" vertical="center" shrinkToFit="1"/>
    </xf>
    <xf numFmtId="38" fontId="19" fillId="0" borderId="107" xfId="2" applyFont="1" applyFill="1" applyBorder="1" applyAlignment="1">
      <alignment vertical="center"/>
    </xf>
    <xf numFmtId="38" fontId="10" fillId="2" borderId="108" xfId="2" applyFont="1" applyFill="1" applyBorder="1" applyAlignment="1" applyProtection="1">
      <alignment vertical="center"/>
      <protection hidden="1"/>
    </xf>
    <xf numFmtId="0" fontId="28" fillId="2" borderId="109" xfId="1" applyFont="1" applyFill="1" applyBorder="1" applyAlignment="1">
      <alignment horizontal="center" vertical="center" shrinkToFit="1"/>
    </xf>
    <xf numFmtId="0" fontId="28" fillId="2" borderId="89" xfId="1" applyFont="1" applyFill="1" applyBorder="1" applyAlignment="1">
      <alignment horizontal="center" vertical="center" shrinkToFit="1"/>
    </xf>
    <xf numFmtId="0" fontId="28" fillId="0" borderId="110" xfId="1" applyFont="1" applyBorder="1" applyAlignment="1" applyProtection="1">
      <alignment horizontal="center" vertical="center" shrinkToFit="1"/>
      <protection locked="0"/>
    </xf>
    <xf numFmtId="38" fontId="19" fillId="0" borderId="111" xfId="2" applyFont="1" applyFill="1" applyBorder="1" applyAlignment="1">
      <alignment vertical="center"/>
    </xf>
    <xf numFmtId="38" fontId="10" fillId="2" borderId="112" xfId="2" applyFont="1" applyFill="1" applyBorder="1" applyAlignment="1" applyProtection="1">
      <alignment vertical="center"/>
      <protection hidden="1"/>
    </xf>
    <xf numFmtId="0" fontId="2" fillId="0" borderId="113" xfId="1" applyFont="1" applyBorder="1" applyAlignment="1">
      <alignment horizontal="center" vertical="center" shrinkToFit="1"/>
    </xf>
    <xf numFmtId="0" fontId="2" fillId="0" borderId="78" xfId="1" applyFont="1" applyBorder="1" applyAlignment="1">
      <alignment horizontal="center" vertical="center" shrinkToFit="1"/>
    </xf>
    <xf numFmtId="0" fontId="28" fillId="2" borderId="114" xfId="1" applyFont="1" applyFill="1" applyBorder="1" applyAlignment="1">
      <alignment horizontal="center" vertical="center" shrinkToFit="1"/>
    </xf>
    <xf numFmtId="0" fontId="28" fillId="2" borderId="35" xfId="1" applyFont="1" applyFill="1" applyBorder="1" applyAlignment="1">
      <alignment horizontal="center" vertical="center" shrinkToFit="1"/>
    </xf>
    <xf numFmtId="0" fontId="28" fillId="0" borderId="115" xfId="1" applyFont="1" applyBorder="1" applyAlignment="1" applyProtection="1">
      <alignment horizontal="center" vertical="center" shrinkToFit="1"/>
      <protection locked="0"/>
    </xf>
    <xf numFmtId="38" fontId="19" fillId="0" borderId="115" xfId="2" applyFont="1" applyFill="1" applyBorder="1" applyAlignment="1">
      <alignment vertical="center"/>
    </xf>
    <xf numFmtId="38" fontId="10" fillId="2" borderId="116" xfId="2" applyFont="1" applyFill="1" applyBorder="1" applyAlignment="1" applyProtection="1">
      <alignment vertical="center"/>
      <protection hidden="1"/>
    </xf>
    <xf numFmtId="0" fontId="18" fillId="3" borderId="114" xfId="1" applyFont="1" applyFill="1" applyBorder="1" applyAlignment="1">
      <alignment horizontal="center" vertical="center" shrinkToFit="1"/>
    </xf>
    <xf numFmtId="0" fontId="18" fillId="3" borderId="78" xfId="1" applyFont="1" applyFill="1" applyBorder="1" applyAlignment="1">
      <alignment horizontal="center" vertical="center" shrinkToFit="1"/>
    </xf>
    <xf numFmtId="179" fontId="8" fillId="3" borderId="114" xfId="1" applyNumberFormat="1" applyFont="1" applyFill="1" applyBorder="1" applyAlignment="1">
      <alignment vertical="center" shrinkToFit="1"/>
    </xf>
    <xf numFmtId="38" fontId="19" fillId="3" borderId="115" xfId="2" applyFont="1" applyFill="1" applyBorder="1" applyAlignment="1">
      <alignment vertical="center"/>
    </xf>
    <xf numFmtId="38" fontId="10" fillId="3" borderId="117" xfId="2" applyFont="1" applyFill="1" applyBorder="1" applyAlignment="1" applyProtection="1">
      <alignment vertical="center"/>
      <protection locked="0"/>
    </xf>
    <xf numFmtId="0" fontId="28" fillId="2" borderId="49" xfId="1" applyFont="1" applyFill="1" applyBorder="1" applyAlignment="1">
      <alignment horizontal="center" vertical="center" shrinkToFit="1"/>
    </xf>
    <xf numFmtId="0" fontId="28" fillId="0" borderId="111" xfId="1" applyFont="1" applyBorder="1" applyAlignment="1" applyProtection="1">
      <alignment horizontal="center" vertical="center" shrinkToFit="1"/>
      <protection locked="0"/>
    </xf>
    <xf numFmtId="0" fontId="18" fillId="5" borderId="79" xfId="1" applyFont="1" applyFill="1" applyBorder="1" applyAlignment="1">
      <alignment horizontal="center" vertical="center" shrinkToFit="1"/>
    </xf>
    <xf numFmtId="0" fontId="18" fillId="5" borderId="80" xfId="1" applyFont="1" applyFill="1" applyBorder="1" applyAlignment="1">
      <alignment vertical="center" shrinkToFit="1"/>
    </xf>
    <xf numFmtId="179" fontId="8" fillId="5" borderId="79" xfId="1" applyNumberFormat="1" applyFont="1" applyFill="1" applyBorder="1" applyAlignment="1">
      <alignment vertical="center" shrinkToFit="1"/>
    </xf>
    <xf numFmtId="38" fontId="19" fillId="5" borderId="79" xfId="2" applyFont="1" applyFill="1" applyBorder="1" applyAlignment="1">
      <alignment horizontal="center" vertical="center" shrinkToFit="1"/>
    </xf>
    <xf numFmtId="38" fontId="19" fillId="5" borderId="118" xfId="2" applyFont="1" applyFill="1" applyBorder="1" applyAlignment="1">
      <alignment horizontal="center" vertical="center" shrinkToFit="1"/>
    </xf>
    <xf numFmtId="0" fontId="28" fillId="2" borderId="92" xfId="1" applyFont="1" applyFill="1" applyBorder="1" applyAlignment="1">
      <alignment horizontal="center" vertical="center" shrinkToFit="1"/>
    </xf>
    <xf numFmtId="0" fontId="28" fillId="0" borderId="107" xfId="1" applyFont="1" applyBorder="1" applyAlignment="1" applyProtection="1">
      <alignment horizontal="center" vertical="center" shrinkToFit="1"/>
      <protection locked="0"/>
    </xf>
    <xf numFmtId="38" fontId="1" fillId="0" borderId="0" xfId="2" applyFont="1" applyFill="1" applyBorder="1" applyAlignment="1" applyProtection="1">
      <alignment vertical="center"/>
    </xf>
    <xf numFmtId="38" fontId="19" fillId="0" borderId="0" xfId="2" applyFont="1" applyFill="1" applyAlignment="1" applyProtection="1">
      <alignment vertical="center"/>
    </xf>
    <xf numFmtId="38" fontId="10" fillId="0" borderId="0" xfId="2" applyFont="1" applyFill="1" applyAlignment="1" applyProtection="1">
      <alignment vertical="center"/>
    </xf>
    <xf numFmtId="0" fontId="1" fillId="0" borderId="49" xfId="1" applyBorder="1" applyAlignment="1">
      <alignment vertical="center"/>
    </xf>
    <xf numFmtId="0" fontId="29" fillId="0" borderId="0" xfId="1" applyFont="1" applyAlignment="1">
      <alignment vertical="center"/>
    </xf>
    <xf numFmtId="181" fontId="11" fillId="0" borderId="0" xfId="1" applyNumberFormat="1" applyFont="1" applyAlignment="1">
      <alignment vertical="center"/>
    </xf>
    <xf numFmtId="38" fontId="21" fillId="0" borderId="0" xfId="2" applyFont="1" applyFill="1" applyAlignment="1">
      <alignment vertical="center"/>
    </xf>
    <xf numFmtId="38" fontId="4" fillId="0" borderId="0" xfId="2" applyFont="1" applyFill="1" applyAlignment="1">
      <alignment vertical="center"/>
    </xf>
    <xf numFmtId="38" fontId="2" fillId="0" borderId="0" xfId="2" applyFont="1" applyFill="1" applyBorder="1" applyAlignment="1" applyProtection="1">
      <alignment vertical="center"/>
    </xf>
    <xf numFmtId="0" fontId="30" fillId="0" borderId="0" xfId="1" applyFont="1" applyAlignment="1">
      <alignment vertical="center"/>
    </xf>
    <xf numFmtId="0" fontId="31" fillId="0" borderId="0" xfId="0" applyFont="1">
      <alignment vertical="center"/>
    </xf>
    <xf numFmtId="0" fontId="1" fillId="3" borderId="0" xfId="1" applyFill="1" applyAlignment="1">
      <alignment vertical="center"/>
    </xf>
    <xf numFmtId="0" fontId="12" fillId="0" borderId="0" xfId="1" applyFont="1" applyAlignment="1">
      <alignment vertical="center"/>
    </xf>
    <xf numFmtId="0" fontId="32" fillId="4" borderId="0" xfId="1" applyFont="1" applyFill="1" applyAlignment="1">
      <alignment vertical="center"/>
    </xf>
    <xf numFmtId="0" fontId="33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34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32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35" fillId="0" borderId="0" xfId="1" applyFont="1" applyAlignment="1">
      <alignment vertical="center"/>
    </xf>
    <xf numFmtId="0" fontId="19" fillId="3" borderId="41" xfId="1" applyFont="1" applyFill="1" applyBorder="1" applyAlignment="1">
      <alignment vertical="center"/>
    </xf>
    <xf numFmtId="0" fontId="36" fillId="3" borderId="49" xfId="1" applyFont="1" applyFill="1" applyBorder="1" applyAlignment="1">
      <alignment vertical="center"/>
    </xf>
    <xf numFmtId="38" fontId="35" fillId="0" borderId="119" xfId="2" applyFont="1" applyFill="1" applyBorder="1" applyAlignment="1">
      <alignment vertical="center"/>
    </xf>
    <xf numFmtId="38" fontId="36" fillId="0" borderId="0" xfId="1" applyNumberFormat="1" applyFont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120" xfId="1" applyFont="1" applyBorder="1" applyAlignment="1">
      <alignment vertical="center"/>
    </xf>
    <xf numFmtId="38" fontId="35" fillId="0" borderId="4" xfId="2" applyFont="1" applyFill="1" applyBorder="1" applyAlignment="1">
      <alignment vertical="center"/>
    </xf>
  </cellXfs>
  <cellStyles count="3">
    <cellStyle name="桁区切り 3" xfId="2" xr:uid="{08273B6B-89A4-4E06-8231-9BC49E81A68F}"/>
    <cellStyle name="標準" xfId="0" builtinId="0"/>
    <cellStyle name="標準 5" xfId="1" xr:uid="{5DD28F75-7B2F-4A53-90C9-D34C276C9B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8EA70-56FA-4257-9FD0-DE4322E89671}">
  <sheetPr>
    <pageSetUpPr fitToPage="1"/>
  </sheetPr>
  <dimension ref="A1:AK47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7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7" ht="18" customHeight="1">
      <c r="A2" s="4">
        <v>6</v>
      </c>
      <c r="B2" s="5"/>
      <c r="C2" s="6" t="s">
        <v>0</v>
      </c>
      <c r="D2" s="7"/>
      <c r="E2" s="7"/>
      <c r="F2" s="7"/>
      <c r="G2" s="7"/>
      <c r="H2" s="8"/>
      <c r="I2" s="1"/>
      <c r="J2" s="9">
        <v>45992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7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7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7" ht="24.75" customHeight="1" thickBot="1">
      <c r="A5" s="29" t="str">
        <f>IF(OR(AF30="○",AF32="○"),"～","")</f>
        <v/>
      </c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7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/>
      <c r="M6" s="46"/>
      <c r="N6" s="46"/>
      <c r="O6" s="47" t="s">
        <v>15</v>
      </c>
      <c r="P6" s="48"/>
      <c r="Q6" s="49"/>
      <c r="R6" s="46"/>
      <c r="S6" s="46"/>
      <c r="T6" s="46"/>
      <c r="U6" s="50"/>
      <c r="V6" s="45"/>
      <c r="W6" s="46"/>
      <c r="X6" s="21" t="s">
        <v>16</v>
      </c>
      <c r="Y6" s="22"/>
      <c r="Z6" s="22"/>
      <c r="AA6" s="51"/>
      <c r="AB6" s="52" t="s">
        <v>17</v>
      </c>
      <c r="AC6" s="53"/>
      <c r="AD6" s="53"/>
      <c r="AE6" s="53"/>
      <c r="AF6" s="53"/>
      <c r="AG6" s="53"/>
      <c r="AH6" s="54"/>
      <c r="AI6" s="2"/>
      <c r="AJ6" s="2"/>
    </row>
    <row r="7" spans="1:37" ht="24.75" customHeight="1" thickBot="1">
      <c r="A7" s="55"/>
      <c r="B7" s="56"/>
      <c r="C7" s="57"/>
      <c r="D7" s="58"/>
      <c r="E7" s="59"/>
      <c r="F7" s="60"/>
      <c r="G7" s="58">
        <f>SUM(O7)</f>
        <v>0</v>
      </c>
      <c r="H7" s="59"/>
      <c r="I7" s="59"/>
      <c r="J7" s="59"/>
      <c r="K7" s="60"/>
      <c r="L7" s="61"/>
      <c r="M7" s="62"/>
      <c r="N7" s="63"/>
      <c r="O7" s="64">
        <f>SUM(G11:G19,G27:G32,P11:P21,Y11:Y33,AH11:AH23)</f>
        <v>0</v>
      </c>
      <c r="P7" s="65"/>
      <c r="Q7" s="66"/>
      <c r="R7" s="67"/>
      <c r="S7" s="67"/>
      <c r="T7" s="67"/>
      <c r="U7" s="68"/>
      <c r="V7" s="61"/>
      <c r="W7" s="63"/>
      <c r="X7" s="69"/>
      <c r="Y7" s="70"/>
      <c r="Z7" s="70"/>
      <c r="AA7" s="70"/>
      <c r="AB7" s="71"/>
      <c r="AC7" s="37"/>
      <c r="AD7" s="37"/>
      <c r="AE7" s="37"/>
      <c r="AF7" s="37"/>
      <c r="AG7" s="37"/>
      <c r="AH7" s="72"/>
      <c r="AI7" s="1"/>
      <c r="AJ7" s="1"/>
    </row>
    <row r="8" spans="1:37" ht="15" hidden="1" customHeight="1" thickBot="1">
      <c r="A8" s="73"/>
      <c r="B8" s="73"/>
      <c r="C8" s="1"/>
      <c r="D8" s="74"/>
      <c r="E8" s="74"/>
      <c r="F8" s="74"/>
      <c r="G8" s="74"/>
      <c r="H8" s="74"/>
      <c r="I8" s="74"/>
      <c r="J8" s="74"/>
      <c r="K8" s="74"/>
      <c r="L8" s="75"/>
      <c r="M8" s="75"/>
      <c r="N8" s="75"/>
      <c r="O8" s="75"/>
      <c r="P8" s="75"/>
      <c r="Q8" s="76"/>
      <c r="R8" s="76"/>
      <c r="S8" s="76"/>
      <c r="T8" s="76"/>
      <c r="U8" s="76"/>
      <c r="V8" s="75"/>
      <c r="W8" s="75"/>
      <c r="X8" s="1"/>
      <c r="Y8" s="1"/>
      <c r="Z8" s="1"/>
      <c r="AA8" s="1"/>
      <c r="AB8" s="1"/>
      <c r="AC8" s="77"/>
      <c r="AD8" s="77"/>
      <c r="AE8" s="77"/>
      <c r="AF8" s="1"/>
      <c r="AG8" s="1"/>
      <c r="AH8" s="1"/>
      <c r="AI8" s="1"/>
      <c r="AJ8" s="1"/>
    </row>
    <row r="9" spans="1:37" ht="15.75" customHeight="1">
      <c r="A9" s="78" t="s">
        <v>18</v>
      </c>
      <c r="B9" s="77"/>
      <c r="C9" s="77"/>
      <c r="D9" s="77"/>
      <c r="E9" s="77"/>
      <c r="F9" s="79"/>
      <c r="G9" s="78"/>
      <c r="H9" s="77"/>
      <c r="I9" s="77"/>
      <c r="J9" s="78" t="s">
        <v>19</v>
      </c>
      <c r="K9" s="78"/>
      <c r="L9" s="78"/>
      <c r="M9" s="78"/>
      <c r="N9" s="78"/>
      <c r="O9" s="77"/>
      <c r="P9" s="77"/>
      <c r="Q9" s="77"/>
      <c r="R9" s="77"/>
      <c r="S9" s="78" t="s">
        <v>20</v>
      </c>
      <c r="T9" s="77"/>
      <c r="U9" s="77"/>
      <c r="V9" s="77"/>
      <c r="W9" s="77"/>
      <c r="X9" s="79"/>
      <c r="Y9" s="78"/>
      <c r="Z9" s="77"/>
      <c r="AA9" s="77"/>
      <c r="AB9" s="78" t="s">
        <v>21</v>
      </c>
      <c r="AC9" s="77"/>
      <c r="AD9" s="77"/>
      <c r="AE9" s="77"/>
      <c r="AF9" s="77"/>
      <c r="AG9" s="79"/>
      <c r="AH9" s="77"/>
      <c r="AI9" s="2"/>
      <c r="AJ9" s="2"/>
    </row>
    <row r="10" spans="1:37" ht="15.75" customHeight="1">
      <c r="A10" s="80" t="s">
        <v>22</v>
      </c>
      <c r="B10" s="81"/>
      <c r="C10" s="82" t="s">
        <v>9</v>
      </c>
      <c r="D10" s="81"/>
      <c r="E10" s="83" t="s">
        <v>23</v>
      </c>
      <c r="F10" s="84" t="s">
        <v>24</v>
      </c>
      <c r="G10" s="85" t="s">
        <v>25</v>
      </c>
      <c r="H10" s="2"/>
      <c r="I10" s="2"/>
      <c r="J10" s="80" t="s">
        <v>22</v>
      </c>
      <c r="K10" s="81"/>
      <c r="L10" s="82" t="s">
        <v>9</v>
      </c>
      <c r="M10" s="81"/>
      <c r="N10" s="83" t="s">
        <v>26</v>
      </c>
      <c r="O10" s="84" t="s">
        <v>24</v>
      </c>
      <c r="P10" s="85" t="s">
        <v>25</v>
      </c>
      <c r="Q10" s="2"/>
      <c r="R10" s="2"/>
      <c r="S10" s="80" t="s">
        <v>22</v>
      </c>
      <c r="T10" s="81"/>
      <c r="U10" s="82" t="s">
        <v>9</v>
      </c>
      <c r="V10" s="81"/>
      <c r="W10" s="86" t="s">
        <v>23</v>
      </c>
      <c r="X10" s="84" t="s">
        <v>24</v>
      </c>
      <c r="Y10" s="85" t="s">
        <v>25</v>
      </c>
      <c r="Z10" s="2"/>
      <c r="AA10" s="77"/>
      <c r="AB10" s="80" t="s">
        <v>22</v>
      </c>
      <c r="AC10" s="81"/>
      <c r="AD10" s="82" t="s">
        <v>9</v>
      </c>
      <c r="AE10" s="81"/>
      <c r="AF10" s="83" t="s">
        <v>23</v>
      </c>
      <c r="AG10" s="84" t="s">
        <v>24</v>
      </c>
      <c r="AH10" s="85" t="s">
        <v>25</v>
      </c>
      <c r="AI10" s="87"/>
      <c r="AJ10" s="2"/>
    </row>
    <row r="11" spans="1:37" ht="15.75" customHeight="1">
      <c r="A11" s="88" t="s">
        <v>27</v>
      </c>
      <c r="B11" s="89"/>
      <c r="C11" s="90">
        <v>14040</v>
      </c>
      <c r="D11" s="91"/>
      <c r="E11" s="92" t="s">
        <v>28</v>
      </c>
      <c r="F11" s="93">
        <v>1670</v>
      </c>
      <c r="G11" s="94"/>
      <c r="H11" s="95" t="s">
        <v>29</v>
      </c>
      <c r="I11" s="96"/>
      <c r="J11" s="88" t="s">
        <v>30</v>
      </c>
      <c r="K11" s="89"/>
      <c r="L11" s="90">
        <v>14160</v>
      </c>
      <c r="M11" s="91"/>
      <c r="N11" s="92" t="s">
        <v>31</v>
      </c>
      <c r="O11" s="93">
        <v>1850</v>
      </c>
      <c r="P11" s="97"/>
      <c r="Q11" s="95" t="s">
        <v>32</v>
      </c>
      <c r="R11" s="2"/>
      <c r="S11" s="98"/>
      <c r="T11" s="99"/>
      <c r="U11" s="100">
        <v>14110</v>
      </c>
      <c r="V11" s="101"/>
      <c r="W11" s="92" t="s">
        <v>33</v>
      </c>
      <c r="X11" s="93">
        <v>520</v>
      </c>
      <c r="Y11" s="97"/>
      <c r="Z11" s="102" t="s">
        <v>34</v>
      </c>
      <c r="AA11" s="103"/>
      <c r="AB11" s="88" t="s">
        <v>35</v>
      </c>
      <c r="AC11" s="89"/>
      <c r="AD11" s="104">
        <v>16410</v>
      </c>
      <c r="AE11" s="105"/>
      <c r="AF11" s="106" t="s">
        <v>36</v>
      </c>
      <c r="AG11" s="107" t="s">
        <v>37</v>
      </c>
      <c r="AH11" s="108"/>
      <c r="AI11" s="109" t="s">
        <v>38</v>
      </c>
      <c r="AJ11" s="2"/>
    </row>
    <row r="12" spans="1:37" ht="15.75" customHeight="1" thickBot="1">
      <c r="A12" s="110"/>
      <c r="B12" s="111"/>
      <c r="C12" s="112">
        <v>14050</v>
      </c>
      <c r="D12" s="113"/>
      <c r="E12" s="114" t="s">
        <v>39</v>
      </c>
      <c r="F12" s="115">
        <v>890</v>
      </c>
      <c r="G12" s="94"/>
      <c r="H12" s="95" t="s">
        <v>40</v>
      </c>
      <c r="I12" s="96"/>
      <c r="J12" s="116" t="s">
        <v>41</v>
      </c>
      <c r="K12" s="117"/>
      <c r="L12" s="112">
        <v>14150</v>
      </c>
      <c r="M12" s="118"/>
      <c r="N12" s="114" t="s">
        <v>42</v>
      </c>
      <c r="O12" s="119">
        <v>1405</v>
      </c>
      <c r="P12" s="94"/>
      <c r="Q12" s="95" t="s">
        <v>43</v>
      </c>
      <c r="R12" s="2"/>
      <c r="S12" s="120"/>
      <c r="T12" s="121"/>
      <c r="U12" s="122">
        <v>16010</v>
      </c>
      <c r="V12" s="123"/>
      <c r="W12" s="124" t="s">
        <v>44</v>
      </c>
      <c r="X12" s="125">
        <v>1475</v>
      </c>
      <c r="Y12" s="126"/>
      <c r="Z12" s="2" t="s">
        <v>45</v>
      </c>
      <c r="AA12" s="2"/>
      <c r="AB12" s="110"/>
      <c r="AC12" s="111"/>
      <c r="AD12" s="127">
        <v>16420</v>
      </c>
      <c r="AE12" s="128"/>
      <c r="AF12" s="114" t="s">
        <v>46</v>
      </c>
      <c r="AG12" s="125">
        <v>140</v>
      </c>
      <c r="AH12" s="94"/>
      <c r="AI12" s="109" t="s">
        <v>47</v>
      </c>
      <c r="AJ12" s="2"/>
    </row>
    <row r="13" spans="1:37" ht="15.75" customHeight="1" thickBot="1">
      <c r="A13" s="116" t="s">
        <v>48</v>
      </c>
      <c r="B13" s="117"/>
      <c r="C13" s="112">
        <v>14020</v>
      </c>
      <c r="D13" s="113"/>
      <c r="E13" s="114" t="s">
        <v>49</v>
      </c>
      <c r="F13" s="129">
        <v>230</v>
      </c>
      <c r="G13" s="94"/>
      <c r="H13" s="95" t="s">
        <v>50</v>
      </c>
      <c r="I13" s="96"/>
      <c r="J13" s="116" t="s">
        <v>51</v>
      </c>
      <c r="K13" s="117"/>
      <c r="L13" s="112">
        <v>14170</v>
      </c>
      <c r="M13" s="118"/>
      <c r="N13" s="114" t="s">
        <v>52</v>
      </c>
      <c r="O13" s="119">
        <v>2895</v>
      </c>
      <c r="P13" s="94"/>
      <c r="Q13" s="95" t="s">
        <v>53</v>
      </c>
      <c r="R13" s="2"/>
      <c r="S13" s="120"/>
      <c r="T13" s="121"/>
      <c r="U13" s="112">
        <v>16020</v>
      </c>
      <c r="V13" s="130"/>
      <c r="W13" s="131" t="s">
        <v>54</v>
      </c>
      <c r="X13" s="132">
        <v>4545</v>
      </c>
      <c r="Y13" s="94"/>
      <c r="Z13" s="2" t="s">
        <v>55</v>
      </c>
      <c r="AA13" s="2"/>
      <c r="AB13" s="110"/>
      <c r="AC13" s="111"/>
      <c r="AD13" s="133">
        <v>16430</v>
      </c>
      <c r="AE13" s="134"/>
      <c r="AF13" s="135" t="s">
        <v>56</v>
      </c>
      <c r="AG13" s="136" t="s">
        <v>37</v>
      </c>
      <c r="AH13" s="137"/>
      <c r="AI13" s="109"/>
      <c r="AJ13" s="2"/>
    </row>
    <row r="14" spans="1:37" ht="15.75" customHeight="1" thickBot="1">
      <c r="A14" s="110"/>
      <c r="B14" s="111"/>
      <c r="C14" s="138">
        <v>14021</v>
      </c>
      <c r="D14" s="139"/>
      <c r="E14" s="140" t="s">
        <v>57</v>
      </c>
      <c r="F14" s="136" t="s">
        <v>58</v>
      </c>
      <c r="G14" s="137"/>
      <c r="H14" s="95" t="s">
        <v>59</v>
      </c>
      <c r="I14" s="96"/>
      <c r="J14" s="116" t="s">
        <v>60</v>
      </c>
      <c r="K14" s="117"/>
      <c r="L14" s="133">
        <v>14190</v>
      </c>
      <c r="M14" s="134"/>
      <c r="N14" s="141" t="s">
        <v>61</v>
      </c>
      <c r="O14" s="136" t="s">
        <v>62</v>
      </c>
      <c r="P14" s="137"/>
      <c r="Q14" s="95"/>
      <c r="R14" s="2"/>
      <c r="S14" s="110" t="s">
        <v>63</v>
      </c>
      <c r="T14" s="111"/>
      <c r="U14" s="112">
        <v>16030</v>
      </c>
      <c r="V14" s="130"/>
      <c r="W14" s="131" t="s">
        <v>64</v>
      </c>
      <c r="X14" s="132">
        <v>2030</v>
      </c>
      <c r="Y14" s="94"/>
      <c r="Z14" s="2" t="s">
        <v>65</v>
      </c>
      <c r="AA14" s="2"/>
      <c r="AB14" s="110"/>
      <c r="AC14" s="111"/>
      <c r="AD14" s="127">
        <v>16440</v>
      </c>
      <c r="AE14" s="128"/>
      <c r="AF14" s="142" t="s">
        <v>66</v>
      </c>
      <c r="AG14" s="125">
        <v>4455</v>
      </c>
      <c r="AH14" s="94"/>
      <c r="AI14" s="109" t="s">
        <v>67</v>
      </c>
      <c r="AJ14" s="2"/>
    </row>
    <row r="15" spans="1:37" ht="15.75" customHeight="1" thickBot="1">
      <c r="A15" s="110"/>
      <c r="B15" s="111"/>
      <c r="C15" s="133">
        <v>14030</v>
      </c>
      <c r="D15" s="134"/>
      <c r="E15" s="141" t="s">
        <v>68</v>
      </c>
      <c r="F15" s="136" t="s">
        <v>58</v>
      </c>
      <c r="G15" s="137"/>
      <c r="H15" s="95" t="s">
        <v>69</v>
      </c>
      <c r="I15" s="96"/>
      <c r="J15" s="110"/>
      <c r="K15" s="111"/>
      <c r="L15" s="112">
        <v>14200</v>
      </c>
      <c r="M15" s="118"/>
      <c r="N15" s="114" t="s">
        <v>70</v>
      </c>
      <c r="O15" s="119">
        <v>385</v>
      </c>
      <c r="P15" s="94"/>
      <c r="Q15" s="95" t="s">
        <v>71</v>
      </c>
      <c r="R15" s="2"/>
      <c r="S15" s="110" t="s">
        <v>72</v>
      </c>
      <c r="T15" s="111"/>
      <c r="U15" s="143">
        <v>16040</v>
      </c>
      <c r="V15" s="144"/>
      <c r="W15" s="145" t="s">
        <v>73</v>
      </c>
      <c r="X15" s="146">
        <v>3440</v>
      </c>
      <c r="Y15" s="94"/>
      <c r="Z15" s="2" t="s">
        <v>74</v>
      </c>
      <c r="AA15" s="2"/>
      <c r="AB15" s="116" t="s">
        <v>75</v>
      </c>
      <c r="AC15" s="117"/>
      <c r="AD15" s="127">
        <v>16450</v>
      </c>
      <c r="AE15" s="128"/>
      <c r="AF15" s="114" t="s">
        <v>76</v>
      </c>
      <c r="AG15" s="125">
        <v>795</v>
      </c>
      <c r="AH15" s="94"/>
      <c r="AI15" s="109" t="s">
        <v>77</v>
      </c>
      <c r="AJ15" s="2"/>
    </row>
    <row r="16" spans="1:37" ht="15.75" customHeight="1" thickBot="1">
      <c r="A16" s="110"/>
      <c r="B16" s="111"/>
      <c r="C16" s="112">
        <v>16380</v>
      </c>
      <c r="D16" s="113"/>
      <c r="E16" s="114" t="s">
        <v>78</v>
      </c>
      <c r="F16" s="129">
        <v>205</v>
      </c>
      <c r="G16" s="94"/>
      <c r="H16" s="95" t="s">
        <v>79</v>
      </c>
      <c r="I16" s="96"/>
      <c r="J16" s="110"/>
      <c r="K16" s="111"/>
      <c r="L16" s="112">
        <v>14210</v>
      </c>
      <c r="M16" s="118"/>
      <c r="N16" s="114" t="s">
        <v>80</v>
      </c>
      <c r="O16" s="119">
        <v>75</v>
      </c>
      <c r="P16" s="94"/>
      <c r="Q16" s="95" t="s">
        <v>81</v>
      </c>
      <c r="R16" s="2"/>
      <c r="S16" s="110" t="s">
        <v>82</v>
      </c>
      <c r="T16" s="147"/>
      <c r="U16" s="148">
        <v>16050</v>
      </c>
      <c r="V16" s="149"/>
      <c r="W16" s="150" t="s">
        <v>83</v>
      </c>
      <c r="X16" s="151">
        <v>820</v>
      </c>
      <c r="Y16" s="152"/>
      <c r="Z16" s="2" t="s">
        <v>84</v>
      </c>
      <c r="AA16" s="2"/>
      <c r="AB16" s="116" t="s">
        <v>85</v>
      </c>
      <c r="AC16" s="117"/>
      <c r="AD16" s="127">
        <v>16460</v>
      </c>
      <c r="AE16" s="128"/>
      <c r="AF16" s="114" t="s">
        <v>86</v>
      </c>
      <c r="AG16" s="125">
        <v>585</v>
      </c>
      <c r="AH16" s="94"/>
      <c r="AI16" s="102" t="s">
        <v>87</v>
      </c>
      <c r="AJ16" s="2"/>
      <c r="AK16" s="77"/>
    </row>
    <row r="17" spans="1:37" ht="15.75" customHeight="1">
      <c r="A17" s="110"/>
      <c r="B17" s="111"/>
      <c r="C17" s="112">
        <v>16382</v>
      </c>
      <c r="D17" s="153"/>
      <c r="E17" s="154" t="s">
        <v>88</v>
      </c>
      <c r="F17" s="119">
        <v>20</v>
      </c>
      <c r="G17" s="94"/>
      <c r="H17" s="95" t="s">
        <v>89</v>
      </c>
      <c r="I17" s="96"/>
      <c r="J17" s="116" t="s">
        <v>90</v>
      </c>
      <c r="K17" s="117"/>
      <c r="L17" s="112">
        <v>14070</v>
      </c>
      <c r="M17" s="118"/>
      <c r="N17" s="114" t="s">
        <v>91</v>
      </c>
      <c r="O17" s="119">
        <v>1145</v>
      </c>
      <c r="P17" s="94"/>
      <c r="Q17" s="95" t="s">
        <v>92</v>
      </c>
      <c r="R17" s="2"/>
      <c r="S17" s="120"/>
      <c r="T17" s="121"/>
      <c r="U17" s="155">
        <v>14130</v>
      </c>
      <c r="V17" s="156"/>
      <c r="W17" s="154" t="s">
        <v>93</v>
      </c>
      <c r="X17" s="119">
        <v>25</v>
      </c>
      <c r="Y17" s="94"/>
      <c r="Z17" s="2" t="s">
        <v>94</v>
      </c>
      <c r="AA17" s="2"/>
      <c r="AB17" s="116" t="s">
        <v>95</v>
      </c>
      <c r="AC17" s="117"/>
      <c r="AD17" s="127">
        <v>16470</v>
      </c>
      <c r="AE17" s="128"/>
      <c r="AF17" s="114" t="s">
        <v>96</v>
      </c>
      <c r="AG17" s="119">
        <v>430</v>
      </c>
      <c r="AH17" s="94"/>
      <c r="AI17" s="109" t="s">
        <v>97</v>
      </c>
      <c r="AJ17" s="2"/>
      <c r="AK17" s="77"/>
    </row>
    <row r="18" spans="1:37" ht="15.75" customHeight="1">
      <c r="A18" s="110"/>
      <c r="B18" s="111"/>
      <c r="C18" s="133">
        <v>16385</v>
      </c>
      <c r="D18" s="157"/>
      <c r="E18" s="141" t="s">
        <v>98</v>
      </c>
      <c r="F18" s="158" t="s">
        <v>99</v>
      </c>
      <c r="G18" s="159"/>
      <c r="H18" s="95" t="s">
        <v>100</v>
      </c>
      <c r="I18" s="96"/>
      <c r="J18" s="110"/>
      <c r="K18" s="111"/>
      <c r="L18" s="133">
        <v>14090</v>
      </c>
      <c r="M18" s="134"/>
      <c r="N18" s="160" t="s">
        <v>101</v>
      </c>
      <c r="O18" s="136" t="s">
        <v>102</v>
      </c>
      <c r="P18" s="137"/>
      <c r="Q18" s="95"/>
      <c r="R18" s="2"/>
      <c r="S18" s="120"/>
      <c r="T18" s="121"/>
      <c r="U18" s="112">
        <v>14140</v>
      </c>
      <c r="V18" s="161"/>
      <c r="W18" s="162" t="s">
        <v>103</v>
      </c>
      <c r="X18" s="163">
        <v>1160</v>
      </c>
      <c r="Y18" s="164"/>
      <c r="Z18" s="2" t="s">
        <v>104</v>
      </c>
      <c r="AA18" s="2"/>
      <c r="AB18" s="110"/>
      <c r="AC18" s="111"/>
      <c r="AD18" s="138">
        <v>16480</v>
      </c>
      <c r="AE18" s="139"/>
      <c r="AF18" s="165" t="s">
        <v>105</v>
      </c>
      <c r="AG18" s="166" t="s">
        <v>106</v>
      </c>
      <c r="AH18" s="167"/>
      <c r="AI18" s="109" t="s">
        <v>107</v>
      </c>
      <c r="AJ18" s="2"/>
    </row>
    <row r="19" spans="1:37" ht="15.75" customHeight="1">
      <c r="A19" s="168"/>
      <c r="B19" s="169"/>
      <c r="C19" s="170">
        <v>16386</v>
      </c>
      <c r="D19" s="171"/>
      <c r="E19" s="172" t="s">
        <v>108</v>
      </c>
      <c r="F19" s="136" t="s">
        <v>109</v>
      </c>
      <c r="G19" s="137"/>
      <c r="H19" s="95" t="s">
        <v>110</v>
      </c>
      <c r="I19" s="96"/>
      <c r="J19" s="110"/>
      <c r="K19" s="111"/>
      <c r="L19" s="133">
        <v>14220</v>
      </c>
      <c r="M19" s="173"/>
      <c r="N19" s="160" t="s">
        <v>111</v>
      </c>
      <c r="O19" s="136" t="s">
        <v>102</v>
      </c>
      <c r="P19" s="137"/>
      <c r="Q19" s="95"/>
      <c r="R19" s="103"/>
      <c r="S19" s="174" t="s">
        <v>112</v>
      </c>
      <c r="T19" s="175"/>
      <c r="U19" s="127">
        <v>16070</v>
      </c>
      <c r="V19" s="176"/>
      <c r="W19" s="114" t="s">
        <v>113</v>
      </c>
      <c r="X19" s="119">
        <v>1540</v>
      </c>
      <c r="Y19" s="94"/>
      <c r="Z19" s="2" t="s">
        <v>114</v>
      </c>
      <c r="AA19" s="2"/>
      <c r="AB19" s="177" t="s">
        <v>115</v>
      </c>
      <c r="AC19" s="175"/>
      <c r="AD19" s="127">
        <v>16490</v>
      </c>
      <c r="AE19" s="128"/>
      <c r="AF19" s="114" t="s">
        <v>116</v>
      </c>
      <c r="AG19" s="119">
        <v>720</v>
      </c>
      <c r="AH19" s="94"/>
      <c r="AI19" s="109" t="s">
        <v>117</v>
      </c>
      <c r="AJ19" s="2"/>
    </row>
    <row r="20" spans="1:37" ht="15.75" customHeight="1">
      <c r="A20" s="178" t="s">
        <v>118</v>
      </c>
      <c r="B20" s="178"/>
      <c r="C20" s="178"/>
      <c r="D20" s="178"/>
      <c r="E20" s="178"/>
      <c r="F20" s="178"/>
      <c r="G20" s="178"/>
      <c r="H20" s="95"/>
      <c r="I20" s="96"/>
      <c r="J20" s="110"/>
      <c r="K20" s="111"/>
      <c r="L20" s="112">
        <v>14230</v>
      </c>
      <c r="M20" s="118"/>
      <c r="N20" s="114" t="s">
        <v>119</v>
      </c>
      <c r="O20" s="119">
        <v>205</v>
      </c>
      <c r="P20" s="94"/>
      <c r="Q20" s="95" t="s">
        <v>120</v>
      </c>
      <c r="R20" s="2"/>
      <c r="S20" s="116" t="s">
        <v>121</v>
      </c>
      <c r="T20" s="117"/>
      <c r="U20" s="133">
        <v>16100</v>
      </c>
      <c r="V20" s="179"/>
      <c r="W20" s="180" t="s">
        <v>122</v>
      </c>
      <c r="X20" s="181" t="s">
        <v>123</v>
      </c>
      <c r="Y20" s="182"/>
      <c r="Z20" s="2"/>
      <c r="AA20" s="2"/>
      <c r="AB20" s="116" t="s">
        <v>124</v>
      </c>
      <c r="AC20" s="117"/>
      <c r="AD20" s="127">
        <v>16390</v>
      </c>
      <c r="AE20" s="128"/>
      <c r="AF20" s="114" t="s">
        <v>125</v>
      </c>
      <c r="AG20" s="119">
        <v>210</v>
      </c>
      <c r="AH20" s="94"/>
      <c r="AI20" s="109" t="s">
        <v>126</v>
      </c>
      <c r="AJ20" s="2"/>
    </row>
    <row r="21" spans="1:37" ht="15.75" customHeight="1">
      <c r="A21" s="183" t="s">
        <v>127</v>
      </c>
      <c r="B21" s="2"/>
      <c r="C21" s="2"/>
      <c r="D21" s="2"/>
      <c r="E21" s="2"/>
      <c r="F21" s="2"/>
      <c r="G21" s="2"/>
      <c r="H21" s="95"/>
      <c r="I21" s="96"/>
      <c r="J21" s="168"/>
      <c r="K21" s="169"/>
      <c r="L21" s="184">
        <v>14240</v>
      </c>
      <c r="M21" s="185"/>
      <c r="N21" s="186" t="s">
        <v>128</v>
      </c>
      <c r="O21" s="187">
        <v>40</v>
      </c>
      <c r="P21" s="188"/>
      <c r="Q21" s="95" t="s">
        <v>129</v>
      </c>
      <c r="R21" s="2"/>
      <c r="S21" s="110"/>
      <c r="T21" s="111"/>
      <c r="U21" s="127">
        <v>16110</v>
      </c>
      <c r="V21" s="176"/>
      <c r="W21" s="114" t="s">
        <v>130</v>
      </c>
      <c r="X21" s="163">
        <v>2130</v>
      </c>
      <c r="Y21" s="94"/>
      <c r="Z21" s="2" t="s">
        <v>131</v>
      </c>
      <c r="AA21" s="2"/>
      <c r="AB21" s="110"/>
      <c r="AC21" s="111"/>
      <c r="AD21" s="133">
        <v>18430</v>
      </c>
      <c r="AE21" s="134"/>
      <c r="AF21" s="141" t="s">
        <v>132</v>
      </c>
      <c r="AG21" s="136" t="s">
        <v>133</v>
      </c>
      <c r="AH21" s="137"/>
      <c r="AI21" s="109"/>
      <c r="AJ21" s="2"/>
    </row>
    <row r="22" spans="1:37" ht="15.75" customHeight="1">
      <c r="A22" s="2"/>
      <c r="B22" s="2"/>
      <c r="C22" s="2"/>
      <c r="D22" s="2"/>
      <c r="E22" s="2"/>
      <c r="F22" s="2"/>
      <c r="G22" s="2"/>
      <c r="H22" s="95"/>
      <c r="I22" s="96"/>
      <c r="J22" s="2"/>
      <c r="K22" s="2"/>
      <c r="L22" s="2"/>
      <c r="M22" s="2"/>
      <c r="N22" s="2"/>
      <c r="O22" s="2"/>
      <c r="P22" s="2"/>
      <c r="Q22" s="2"/>
      <c r="R22" s="2"/>
      <c r="S22" s="189"/>
      <c r="T22" s="190"/>
      <c r="U22" s="127">
        <v>16120</v>
      </c>
      <c r="V22" s="176"/>
      <c r="W22" s="114" t="s">
        <v>134</v>
      </c>
      <c r="X22" s="119">
        <v>1850</v>
      </c>
      <c r="Y22" s="94"/>
      <c r="Z22" s="2" t="s">
        <v>135</v>
      </c>
      <c r="AA22" s="2"/>
      <c r="AB22" s="168"/>
      <c r="AC22" s="169"/>
      <c r="AD22" s="191">
        <v>18450</v>
      </c>
      <c r="AE22" s="192"/>
      <c r="AF22" s="193" t="s">
        <v>136</v>
      </c>
      <c r="AG22" s="187">
        <v>15</v>
      </c>
      <c r="AH22" s="188"/>
      <c r="AI22" s="2" t="s">
        <v>137</v>
      </c>
      <c r="AJ22" s="2"/>
    </row>
    <row r="23" spans="1:37" ht="15.75" customHeight="1">
      <c r="A23" s="2"/>
      <c r="B23" s="2"/>
      <c r="C23" s="2"/>
      <c r="D23" s="2"/>
      <c r="E23" s="2"/>
      <c r="F23" s="2"/>
      <c r="G23" s="2"/>
      <c r="H23" s="95"/>
      <c r="I23" s="96"/>
      <c r="J23" s="2"/>
      <c r="K23" s="2"/>
      <c r="L23" s="2"/>
      <c r="M23" s="1"/>
      <c r="N23" s="2"/>
      <c r="O23" s="2"/>
      <c r="P23" s="2"/>
      <c r="Q23" s="2"/>
      <c r="R23" s="2"/>
      <c r="S23" s="116" t="s">
        <v>138</v>
      </c>
      <c r="T23" s="117"/>
      <c r="U23" s="127">
        <v>16150</v>
      </c>
      <c r="V23" s="176"/>
      <c r="W23" s="114" t="s">
        <v>139</v>
      </c>
      <c r="X23" s="119">
        <v>1185</v>
      </c>
      <c r="Y23" s="94"/>
      <c r="Z23" s="2" t="s">
        <v>140</v>
      </c>
      <c r="AA23" s="2"/>
      <c r="AB23" s="194" t="s">
        <v>141</v>
      </c>
      <c r="AC23" s="195"/>
      <c r="AD23" s="195"/>
      <c r="AE23" s="195"/>
      <c r="AF23" s="195"/>
      <c r="AG23" s="195"/>
      <c r="AH23" s="195"/>
      <c r="AI23" s="2"/>
      <c r="AJ23" s="2"/>
    </row>
    <row r="24" spans="1:37" ht="15.75" customHeight="1" thickBot="1">
      <c r="A24" s="2"/>
      <c r="B24" s="2"/>
      <c r="C24" s="2"/>
      <c r="D24" s="2"/>
      <c r="E24" s="2"/>
      <c r="F24" s="2"/>
      <c r="G24" s="2"/>
      <c r="H24" s="95"/>
      <c r="I24" s="96"/>
      <c r="J24" s="2"/>
      <c r="K24" s="2"/>
      <c r="L24" s="2"/>
      <c r="M24" s="2"/>
      <c r="N24" s="2"/>
      <c r="O24" s="2"/>
      <c r="P24" s="2"/>
      <c r="Q24" s="2"/>
      <c r="R24" s="2"/>
      <c r="S24" s="116" t="s">
        <v>142</v>
      </c>
      <c r="T24" s="117"/>
      <c r="U24" s="138">
        <v>16160</v>
      </c>
      <c r="V24" s="196"/>
      <c r="W24" s="165" t="s">
        <v>143</v>
      </c>
      <c r="X24" s="197" t="s">
        <v>144</v>
      </c>
      <c r="Y24" s="198"/>
      <c r="Z24" s="2" t="s">
        <v>145</v>
      </c>
      <c r="AA24" s="2"/>
      <c r="AB24" s="2"/>
      <c r="AC24" s="2"/>
      <c r="AD24" s="2"/>
      <c r="AE24" s="2"/>
      <c r="AF24" s="77"/>
      <c r="AG24" s="199"/>
      <c r="AH24" s="200"/>
      <c r="AI24" s="2"/>
      <c r="AJ24" s="2"/>
    </row>
    <row r="25" spans="1:37" ht="15.75" customHeight="1" thickTop="1" thickBot="1">
      <c r="A25" s="201" t="s">
        <v>146</v>
      </c>
      <c r="B25" s="201"/>
      <c r="C25" s="201"/>
      <c r="D25" s="201"/>
      <c r="E25" s="201"/>
      <c r="F25" s="201"/>
      <c r="G25" s="201"/>
      <c r="H25" s="95"/>
      <c r="I25" s="96"/>
      <c r="J25" s="2"/>
      <c r="K25" s="2"/>
      <c r="L25" s="2"/>
      <c r="M25" s="2"/>
      <c r="N25" s="2"/>
      <c r="O25" s="2"/>
      <c r="P25" s="2"/>
      <c r="Q25" s="2"/>
      <c r="R25" s="2"/>
      <c r="S25" s="189"/>
      <c r="T25" s="190"/>
      <c r="U25" s="127">
        <v>16170</v>
      </c>
      <c r="V25" s="176"/>
      <c r="W25" s="162" t="s">
        <v>147</v>
      </c>
      <c r="X25" s="163">
        <v>2940</v>
      </c>
      <c r="Y25" s="94"/>
      <c r="Z25" s="2" t="s">
        <v>148</v>
      </c>
      <c r="AA25" s="2"/>
      <c r="AB25" s="202" t="s">
        <v>149</v>
      </c>
      <c r="AC25" s="203"/>
      <c r="AD25" s="203"/>
      <c r="AE25" s="203"/>
      <c r="AF25" s="203"/>
      <c r="AG25" s="203"/>
      <c r="AH25" s="204" t="s">
        <v>72</v>
      </c>
      <c r="AI25" s="2"/>
      <c r="AJ25" s="2"/>
    </row>
    <row r="26" spans="1:37" ht="15.75" customHeight="1" thickBot="1">
      <c r="A26" s="80" t="s">
        <v>22</v>
      </c>
      <c r="B26" s="81"/>
      <c r="C26" s="82" t="s">
        <v>9</v>
      </c>
      <c r="D26" s="81"/>
      <c r="E26" s="83" t="s">
        <v>23</v>
      </c>
      <c r="F26" s="205" t="s">
        <v>24</v>
      </c>
      <c r="G26" s="206" t="s">
        <v>25</v>
      </c>
      <c r="H26" s="95"/>
      <c r="I26" s="96"/>
      <c r="J26" s="2"/>
      <c r="K26" s="2"/>
      <c r="L26" s="2"/>
      <c r="M26" s="2"/>
      <c r="N26" s="2"/>
      <c r="O26" s="2"/>
      <c r="P26" s="2"/>
      <c r="Q26" s="2"/>
      <c r="R26" s="2"/>
      <c r="S26" s="116" t="s">
        <v>150</v>
      </c>
      <c r="T26" s="117"/>
      <c r="U26" s="127">
        <v>16180</v>
      </c>
      <c r="V26" s="207"/>
      <c r="W26" s="131" t="s">
        <v>151</v>
      </c>
      <c r="X26" s="132">
        <v>3225</v>
      </c>
      <c r="Y26" s="94"/>
      <c r="Z26" s="2" t="s">
        <v>152</v>
      </c>
      <c r="AA26" s="2"/>
      <c r="AB26" s="208"/>
      <c r="AC26" s="209"/>
      <c r="AD26" s="209"/>
      <c r="AE26" s="209"/>
      <c r="AF26" s="209"/>
      <c r="AG26" s="209"/>
      <c r="AH26" s="210"/>
      <c r="AI26" s="2"/>
      <c r="AJ26" s="2"/>
    </row>
    <row r="27" spans="1:37" ht="15.75" customHeight="1" thickTop="1" thickBot="1">
      <c r="A27" s="88" t="s">
        <v>153</v>
      </c>
      <c r="B27" s="89"/>
      <c r="C27" s="90">
        <v>14100</v>
      </c>
      <c r="D27" s="91"/>
      <c r="E27" s="92" t="s">
        <v>154</v>
      </c>
      <c r="F27" s="93">
        <v>670</v>
      </c>
      <c r="G27" s="94"/>
      <c r="H27" s="95" t="s">
        <v>155</v>
      </c>
      <c r="I27" s="96"/>
      <c r="J27" s="2"/>
      <c r="K27" s="2"/>
      <c r="L27" s="2"/>
      <c r="M27" s="2"/>
      <c r="N27" s="2"/>
      <c r="O27" s="2"/>
      <c r="P27" s="2"/>
      <c r="Q27" s="2"/>
      <c r="R27" s="2"/>
      <c r="S27" s="110"/>
      <c r="T27" s="111"/>
      <c r="U27" s="127">
        <v>16190</v>
      </c>
      <c r="V27" s="207"/>
      <c r="W27" s="131" t="s">
        <v>156</v>
      </c>
      <c r="X27" s="132">
        <v>3245</v>
      </c>
      <c r="Y27" s="94"/>
      <c r="Z27" s="2" t="s">
        <v>157</v>
      </c>
      <c r="AA27" s="2"/>
      <c r="AB27" s="211" t="s">
        <v>22</v>
      </c>
      <c r="AC27" s="212"/>
      <c r="AD27" s="213" t="s">
        <v>158</v>
      </c>
      <c r="AE27" s="214"/>
      <c r="AF27" s="215" t="s">
        <v>159</v>
      </c>
      <c r="AG27" s="216" t="s">
        <v>24</v>
      </c>
      <c r="AH27" s="217" t="s">
        <v>25</v>
      </c>
      <c r="AI27" s="2"/>
      <c r="AJ27" s="2"/>
    </row>
    <row r="28" spans="1:37" ht="15.75" customHeight="1">
      <c r="A28" s="116" t="s">
        <v>160</v>
      </c>
      <c r="B28" s="117"/>
      <c r="C28" s="112">
        <v>16350</v>
      </c>
      <c r="D28" s="113"/>
      <c r="E28" s="114" t="s">
        <v>161</v>
      </c>
      <c r="F28" s="119">
        <v>95</v>
      </c>
      <c r="G28" s="94"/>
      <c r="H28" s="95" t="s">
        <v>162</v>
      </c>
      <c r="I28" s="96"/>
      <c r="J28" s="2"/>
      <c r="K28" s="2"/>
      <c r="L28" s="2"/>
      <c r="M28" s="2"/>
      <c r="N28" s="2"/>
      <c r="O28" s="2"/>
      <c r="P28" s="2"/>
      <c r="Q28" s="2"/>
      <c r="R28" s="2"/>
      <c r="S28" s="110" t="s">
        <v>72</v>
      </c>
      <c r="T28" s="111"/>
      <c r="U28" s="127">
        <v>57150</v>
      </c>
      <c r="V28" s="128"/>
      <c r="W28" s="218" t="s">
        <v>163</v>
      </c>
      <c r="X28" s="132">
        <v>590</v>
      </c>
      <c r="Y28" s="219"/>
      <c r="Z28" s="2" t="s">
        <v>164</v>
      </c>
      <c r="AA28" s="2"/>
      <c r="AB28" s="220" t="s">
        <v>165</v>
      </c>
      <c r="AC28" s="221"/>
      <c r="AD28" s="222"/>
      <c r="AE28" s="223"/>
      <c r="AF28" s="224"/>
      <c r="AG28" s="225">
        <f>AH45-SUM(AG30:AG33)</f>
        <v>41660</v>
      </c>
      <c r="AH28" s="226" t="str">
        <f>IF(SUM(AH30:AH33)&gt;0,G7-SUM(AH30:AH33),"")</f>
        <v/>
      </c>
      <c r="AI28" s="2"/>
      <c r="AJ28" s="2"/>
    </row>
    <row r="29" spans="1:37" ht="15.75" customHeight="1" thickBot="1">
      <c r="A29" s="189"/>
      <c r="B29" s="190"/>
      <c r="C29" s="112">
        <v>16360</v>
      </c>
      <c r="D29" s="113"/>
      <c r="E29" s="114" t="s">
        <v>166</v>
      </c>
      <c r="F29" s="119">
        <v>500</v>
      </c>
      <c r="G29" s="94"/>
      <c r="H29" s="95" t="s">
        <v>167</v>
      </c>
      <c r="I29" s="96"/>
      <c r="J29" s="2"/>
      <c r="K29" s="2"/>
      <c r="L29" s="2"/>
      <c r="M29" s="2"/>
      <c r="N29" s="2"/>
      <c r="O29" s="2"/>
      <c r="P29" s="2"/>
      <c r="Q29" s="2"/>
      <c r="R29" s="2"/>
      <c r="S29" s="116" t="s">
        <v>168</v>
      </c>
      <c r="T29" s="117"/>
      <c r="U29" s="227">
        <v>16210</v>
      </c>
      <c r="V29" s="228"/>
      <c r="W29" s="229" t="s">
        <v>169</v>
      </c>
      <c r="X29" s="125">
        <v>1140</v>
      </c>
      <c r="Y29" s="126"/>
      <c r="Z29" s="2"/>
      <c r="AA29" s="2"/>
      <c r="AB29" s="230"/>
      <c r="AC29" s="231"/>
      <c r="AD29" s="232"/>
      <c r="AE29" s="233"/>
      <c r="AF29" s="234"/>
      <c r="AG29" s="235"/>
      <c r="AH29" s="236"/>
      <c r="AI29" s="2"/>
      <c r="AJ29" s="2"/>
    </row>
    <row r="30" spans="1:37" ht="15.75" customHeight="1" thickTop="1">
      <c r="A30" s="177" t="s">
        <v>170</v>
      </c>
      <c r="B30" s="175"/>
      <c r="C30" s="127">
        <v>16340</v>
      </c>
      <c r="D30" s="128"/>
      <c r="E30" s="114" t="s">
        <v>171</v>
      </c>
      <c r="F30" s="119">
        <v>430</v>
      </c>
      <c r="G30" s="94"/>
      <c r="H30" s="95" t="s">
        <v>172</v>
      </c>
      <c r="I30" s="96"/>
      <c r="J30" s="2"/>
      <c r="K30" s="2"/>
      <c r="L30" s="2"/>
      <c r="M30" s="2"/>
      <c r="N30" s="2"/>
      <c r="O30" s="2"/>
      <c r="P30" s="2"/>
      <c r="Q30" s="2"/>
      <c r="R30" s="2"/>
      <c r="S30" s="177" t="s">
        <v>173</v>
      </c>
      <c r="T30" s="175"/>
      <c r="U30" s="133">
        <v>16220</v>
      </c>
      <c r="V30" s="179"/>
      <c r="W30" s="160" t="s">
        <v>174</v>
      </c>
      <c r="X30" s="136" t="s">
        <v>175</v>
      </c>
      <c r="Y30" s="137"/>
      <c r="Z30" s="2" t="s">
        <v>176</v>
      </c>
      <c r="AA30" s="2"/>
      <c r="AB30" s="220" t="s">
        <v>177</v>
      </c>
      <c r="AC30" s="221"/>
      <c r="AD30" s="237"/>
      <c r="AE30" s="238"/>
      <c r="AF30" s="239"/>
      <c r="AG30" s="240">
        <f>SUM(X13:X15)</f>
        <v>10015</v>
      </c>
      <c r="AH30" s="241" t="str">
        <f>IF(AF30="○",SUM(Y13:Y15),"")</f>
        <v/>
      </c>
      <c r="AI30" s="2"/>
      <c r="AJ30" s="2"/>
    </row>
    <row r="31" spans="1:37" ht="15.75" customHeight="1">
      <c r="A31" s="177" t="s">
        <v>178</v>
      </c>
      <c r="B31" s="175"/>
      <c r="C31" s="127">
        <v>16310</v>
      </c>
      <c r="D31" s="128"/>
      <c r="E31" s="114" t="s">
        <v>179</v>
      </c>
      <c r="F31" s="119">
        <v>1320</v>
      </c>
      <c r="G31" s="94"/>
      <c r="H31" s="95" t="s">
        <v>180</v>
      </c>
      <c r="I31" s="96"/>
      <c r="J31" s="2"/>
      <c r="K31" s="2"/>
      <c r="L31" s="2"/>
      <c r="M31" s="2"/>
      <c r="N31" s="2"/>
      <c r="O31" s="2"/>
      <c r="P31" s="2"/>
      <c r="Q31" s="2"/>
      <c r="R31" s="2"/>
      <c r="S31" s="177" t="s">
        <v>181</v>
      </c>
      <c r="T31" s="175"/>
      <c r="U31" s="127">
        <v>16230</v>
      </c>
      <c r="V31" s="176"/>
      <c r="W31" s="114" t="s">
        <v>182</v>
      </c>
      <c r="X31" s="125">
        <v>1500</v>
      </c>
      <c r="Y31" s="94"/>
      <c r="Z31" s="2" t="s">
        <v>183</v>
      </c>
      <c r="AA31" s="2"/>
      <c r="AB31" s="242"/>
      <c r="AC31" s="243"/>
      <c r="AD31" s="244"/>
      <c r="AE31" s="245"/>
      <c r="AF31" s="246"/>
      <c r="AG31" s="247"/>
      <c r="AH31" s="248"/>
      <c r="AI31" s="2"/>
      <c r="AJ31" s="2"/>
    </row>
    <row r="32" spans="1:37" ht="15.65" customHeight="1">
      <c r="A32" s="168" t="s">
        <v>184</v>
      </c>
      <c r="B32" s="169"/>
      <c r="C32" s="249">
        <v>16300</v>
      </c>
      <c r="D32" s="250"/>
      <c r="E32" s="251" t="s">
        <v>185</v>
      </c>
      <c r="F32" s="252">
        <v>530</v>
      </c>
      <c r="G32" s="253"/>
      <c r="H32" s="102" t="s">
        <v>186</v>
      </c>
      <c r="I32" s="96"/>
      <c r="J32" s="2"/>
      <c r="K32" s="2"/>
      <c r="L32" s="2"/>
      <c r="M32" s="2"/>
      <c r="N32" s="2"/>
      <c r="O32" s="2"/>
      <c r="P32" s="2"/>
      <c r="Q32" s="2"/>
      <c r="R32" s="2"/>
      <c r="S32" s="116" t="s">
        <v>187</v>
      </c>
      <c r="T32" s="117"/>
      <c r="U32" s="127">
        <v>16250</v>
      </c>
      <c r="V32" s="176"/>
      <c r="W32" s="114" t="s">
        <v>188</v>
      </c>
      <c r="X32" s="119">
        <v>2875</v>
      </c>
      <c r="Y32" s="94"/>
      <c r="Z32" s="2" t="s">
        <v>189</v>
      </c>
      <c r="AA32" s="2"/>
      <c r="AB32" s="220" t="s">
        <v>150</v>
      </c>
      <c r="AC32" s="221"/>
      <c r="AD32" s="222"/>
      <c r="AE32" s="254"/>
      <c r="AF32" s="255"/>
      <c r="AG32" s="240">
        <f>SUM(X26:X27)</f>
        <v>6470</v>
      </c>
      <c r="AH32" s="241" t="str">
        <f>IF(AF32="○",SUM(Y26:Y27),"")</f>
        <v/>
      </c>
      <c r="AI32" s="2"/>
      <c r="AJ32" s="2"/>
    </row>
    <row r="33" spans="1:36" ht="15.75" customHeight="1" thickBot="1">
      <c r="A33" s="2"/>
      <c r="B33" s="2"/>
      <c r="C33" s="2"/>
      <c r="D33" s="2"/>
      <c r="E33" s="2"/>
      <c r="F33" s="2"/>
      <c r="G33" s="2"/>
      <c r="H33" s="96"/>
      <c r="I33" s="96"/>
      <c r="J33" s="2"/>
      <c r="K33" s="2"/>
      <c r="L33" s="2"/>
      <c r="M33" s="2"/>
      <c r="N33" s="2"/>
      <c r="O33" s="2"/>
      <c r="P33" s="2"/>
      <c r="Q33" s="2"/>
      <c r="R33" s="2"/>
      <c r="S33" s="168"/>
      <c r="T33" s="169"/>
      <c r="U33" s="256">
        <v>16280</v>
      </c>
      <c r="V33" s="257"/>
      <c r="W33" s="258" t="s">
        <v>190</v>
      </c>
      <c r="X33" s="259" t="s">
        <v>191</v>
      </c>
      <c r="Y33" s="260"/>
      <c r="Z33" s="2"/>
      <c r="AA33" s="2"/>
      <c r="AB33" s="230"/>
      <c r="AC33" s="231"/>
      <c r="AD33" s="232"/>
      <c r="AE33" s="261"/>
      <c r="AF33" s="262"/>
      <c r="AG33" s="235"/>
      <c r="AH33" s="236"/>
      <c r="AI33" s="2"/>
      <c r="AJ33" s="2"/>
    </row>
    <row r="34" spans="1:36" ht="15.75" customHeight="1" thickTop="1">
      <c r="A34" s="2"/>
      <c r="B34" s="2"/>
      <c r="C34" s="2"/>
      <c r="D34" s="2"/>
      <c r="E34" s="2"/>
      <c r="F34" s="2"/>
      <c r="G34" s="2"/>
      <c r="H34" s="263"/>
      <c r="I34" s="263"/>
      <c r="J34" s="2"/>
      <c r="K34" s="2"/>
      <c r="L34" s="2"/>
      <c r="M34" s="2"/>
      <c r="N34" s="77"/>
      <c r="O34" s="264"/>
      <c r="P34" s="265"/>
      <c r="Q34" s="1"/>
      <c r="R34" s="1"/>
      <c r="S34" s="178"/>
      <c r="T34" s="266"/>
      <c r="U34" s="266"/>
      <c r="V34" s="266"/>
      <c r="W34" s="266"/>
      <c r="X34" s="266"/>
      <c r="Y34" s="266"/>
      <c r="Z34" s="2"/>
      <c r="AA34" s="2"/>
      <c r="AB34" s="2" t="s">
        <v>192</v>
      </c>
      <c r="AC34" s="2"/>
      <c r="AD34" s="2"/>
      <c r="AE34" s="2"/>
      <c r="AF34" s="77"/>
      <c r="AG34" s="199"/>
      <c r="AH34" s="200"/>
      <c r="AI34" s="2"/>
      <c r="AJ34" s="2"/>
    </row>
    <row r="35" spans="1:36" ht="15.75" customHeight="1">
      <c r="A35" s="77"/>
      <c r="B35" s="2"/>
      <c r="C35" s="2"/>
      <c r="D35" s="2"/>
      <c r="E35" s="2"/>
      <c r="F35" s="2"/>
      <c r="G35" s="267"/>
      <c r="H35" s="267"/>
      <c r="I35" s="77"/>
      <c r="N35" s="77"/>
      <c r="O35" s="77"/>
      <c r="P35" s="77"/>
      <c r="Q35" s="96"/>
      <c r="R35" s="96"/>
      <c r="Z35" s="2"/>
      <c r="AA35" s="1"/>
      <c r="AB35" s="183" t="s">
        <v>193</v>
      </c>
      <c r="AC35" s="2"/>
      <c r="AD35" s="2"/>
      <c r="AE35" s="2"/>
      <c r="AF35" s="77"/>
      <c r="AG35" s="199"/>
      <c r="AH35" s="200"/>
      <c r="AI35" s="2"/>
      <c r="AJ35" s="2"/>
    </row>
    <row r="36" spans="1:36" ht="15.75" hidden="1" customHeight="1">
      <c r="A36" s="2"/>
      <c r="B36" s="2"/>
      <c r="C36" s="2"/>
      <c r="D36" s="2"/>
      <c r="E36" s="2"/>
      <c r="F36" s="2"/>
      <c r="H36" s="267"/>
      <c r="N36" s="268"/>
      <c r="O36" s="16"/>
      <c r="P36" s="268"/>
      <c r="Q36" s="96"/>
      <c r="R36" s="96"/>
      <c r="Z36" s="2"/>
      <c r="AA36" s="1"/>
      <c r="AB36" s="2"/>
      <c r="AC36" s="2"/>
      <c r="AD36" s="2"/>
      <c r="AE36" s="2"/>
      <c r="AF36" s="77"/>
      <c r="AG36" s="269"/>
      <c r="AH36" s="270"/>
      <c r="AI36" s="2"/>
      <c r="AJ36" s="2"/>
    </row>
    <row r="37" spans="1:36" ht="10.75" customHeight="1">
      <c r="A37" s="2"/>
      <c r="B37" s="2"/>
      <c r="C37" s="2"/>
      <c r="D37" s="2"/>
      <c r="E37" s="2"/>
      <c r="F37" s="2"/>
      <c r="H37" s="267"/>
      <c r="N37" s="268"/>
      <c r="O37" s="16"/>
      <c r="P37" s="268"/>
      <c r="Q37" s="96"/>
      <c r="R37" s="96"/>
      <c r="S37" s="2"/>
      <c r="T37" s="2"/>
      <c r="U37" s="2"/>
      <c r="V37" s="2"/>
      <c r="W37" s="77"/>
      <c r="X37" s="2"/>
      <c r="Y37" s="2"/>
      <c r="Z37" s="2"/>
      <c r="AA37" s="1"/>
      <c r="AB37" s="2"/>
      <c r="AC37" s="2"/>
      <c r="AD37" s="2"/>
      <c r="AE37" s="2"/>
      <c r="AF37" s="77"/>
      <c r="AG37" s="2"/>
      <c r="AH37" s="2"/>
      <c r="AI37" s="2"/>
      <c r="AJ37" s="2"/>
    </row>
    <row r="38" spans="1:36" ht="15.75" customHeight="1">
      <c r="A38" s="77" t="s">
        <v>194</v>
      </c>
      <c r="B38" s="2"/>
      <c r="C38" s="2"/>
      <c r="D38" s="2"/>
      <c r="E38" s="2"/>
      <c r="F38" s="2"/>
      <c r="G38" s="2"/>
      <c r="H38" s="2"/>
      <c r="I38" s="271"/>
      <c r="J38" s="2"/>
      <c r="K38" s="2"/>
      <c r="L38" s="2"/>
      <c r="M38" s="2"/>
      <c r="N38" s="77"/>
      <c r="O38" s="2"/>
      <c r="P38" s="2"/>
      <c r="Q38" s="96"/>
      <c r="R38" s="96"/>
      <c r="S38" s="2"/>
      <c r="T38" s="2"/>
      <c r="U38" s="2"/>
      <c r="V38" s="2"/>
      <c r="W38" s="77"/>
      <c r="X38" s="2"/>
      <c r="Y38" s="2"/>
      <c r="Z38" s="2"/>
      <c r="AA38" s="1"/>
      <c r="AB38" s="2"/>
      <c r="AC38" s="2"/>
      <c r="AD38" s="2"/>
      <c r="AE38" s="2"/>
      <c r="AF38" s="77"/>
      <c r="AG38" s="2"/>
      <c r="AH38" s="2"/>
      <c r="AI38" s="2"/>
      <c r="AJ38" s="2"/>
    </row>
    <row r="39" spans="1:36" ht="18">
      <c r="A39" s="77" t="s">
        <v>195</v>
      </c>
      <c r="B39" s="77"/>
      <c r="O39"/>
      <c r="P39" s="272"/>
      <c r="Q39"/>
      <c r="S39" s="2"/>
      <c r="T39" s="2"/>
      <c r="U39" s="2"/>
      <c r="V39" s="2"/>
      <c r="W39" s="77"/>
      <c r="X39" s="2"/>
      <c r="Y39" s="2"/>
      <c r="Z39" s="2"/>
      <c r="AA39" s="2"/>
      <c r="AB39" s="2"/>
      <c r="AC39" s="2"/>
      <c r="AD39" s="77"/>
      <c r="AE39" s="2"/>
      <c r="AF39" s="2"/>
      <c r="AG39" s="2"/>
      <c r="AH39" s="2"/>
      <c r="AI39" s="2"/>
      <c r="AJ39" s="2"/>
    </row>
    <row r="40" spans="1:36" ht="15.75" customHeight="1">
      <c r="A40" s="273" t="s">
        <v>196</v>
      </c>
      <c r="B40" s="201"/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V40" s="2"/>
      <c r="W40" s="2"/>
      <c r="X40" s="2"/>
      <c r="Y40" s="1"/>
      <c r="AE40" s="2"/>
      <c r="AF40" s="2"/>
      <c r="AG40" s="2"/>
      <c r="AH40" s="2"/>
      <c r="AI40" s="2"/>
      <c r="AJ40" s="2"/>
    </row>
    <row r="41" spans="1:36" ht="15.75" customHeight="1">
      <c r="A41" s="275" t="s">
        <v>197</v>
      </c>
      <c r="B41" s="276" t="s">
        <v>198</v>
      </c>
      <c r="C41" s="277"/>
      <c r="D41" s="278"/>
      <c r="E41" s="275" t="s">
        <v>199</v>
      </c>
      <c r="F41" s="279"/>
      <c r="G41" s="279"/>
      <c r="H41" s="279"/>
      <c r="I41" s="279"/>
      <c r="J41" s="279"/>
      <c r="K41" s="279"/>
      <c r="L41" s="279"/>
      <c r="M41" s="279"/>
      <c r="N41" s="279"/>
      <c r="O41" s="280"/>
      <c r="P41" s="281"/>
      <c r="Q41" s="1" t="s">
        <v>200</v>
      </c>
      <c r="R41" s="1"/>
      <c r="AE41" s="1"/>
      <c r="AF41" s="2"/>
      <c r="AG41" s="2"/>
      <c r="AH41" s="2"/>
      <c r="AI41" s="2"/>
      <c r="AJ41" s="2"/>
    </row>
    <row r="42" spans="1:36" ht="15.75" customHeight="1">
      <c r="A42" s="275" t="s">
        <v>201</v>
      </c>
      <c r="B42" s="282"/>
      <c r="C42" s="283"/>
      <c r="E42" s="275"/>
      <c r="F42" s="279"/>
      <c r="G42" s="279"/>
      <c r="H42" s="279"/>
      <c r="I42" s="279"/>
      <c r="J42" s="279"/>
      <c r="K42" s="279"/>
      <c r="L42" s="279"/>
      <c r="M42" s="279"/>
      <c r="N42" s="279"/>
      <c r="O42" s="280"/>
      <c r="P42" s="281"/>
      <c r="Q42" s="1"/>
      <c r="R42" s="1"/>
      <c r="S42" s="1"/>
      <c r="T42" s="1"/>
      <c r="U42" s="1"/>
      <c r="V42" s="1"/>
      <c r="W42" s="1"/>
      <c r="X42" s="1"/>
      <c r="Y42" s="1"/>
      <c r="AE42" s="1"/>
      <c r="AF42" s="2"/>
      <c r="AG42" s="2"/>
      <c r="AH42" s="2"/>
      <c r="AI42" s="2"/>
      <c r="AJ42" s="2"/>
    </row>
    <row r="43" spans="1:36" ht="15.75" customHeight="1">
      <c r="A43" s="275" t="s">
        <v>202</v>
      </c>
      <c r="B43" s="2"/>
      <c r="C43" s="2"/>
      <c r="D43" s="2"/>
      <c r="E43" s="77"/>
      <c r="F43" s="2"/>
      <c r="G43" s="2"/>
      <c r="H43" s="96"/>
      <c r="I43" s="96"/>
      <c r="J43" s="2"/>
      <c r="K43" s="2"/>
      <c r="L43" s="2"/>
      <c r="M43" s="2"/>
      <c r="N43" s="2"/>
      <c r="O43" s="2"/>
      <c r="P43" s="2"/>
      <c r="Q43" s="2"/>
      <c r="R43" s="2"/>
      <c r="S43" s="1"/>
      <c r="T43" s="1"/>
      <c r="U43" s="1"/>
      <c r="V43" s="1"/>
      <c r="W43" s="1"/>
      <c r="X43" s="1"/>
      <c r="Y43" s="1"/>
      <c r="Z43" s="2"/>
      <c r="AA43" s="1"/>
      <c r="AB43" s="2"/>
      <c r="AC43" s="77"/>
      <c r="AD43" s="77"/>
      <c r="AE43" s="77"/>
      <c r="AF43" s="284"/>
      <c r="AG43" s="2"/>
      <c r="AH43" s="285"/>
      <c r="AI43" s="2"/>
      <c r="AJ43" s="2"/>
    </row>
    <row r="44" spans="1:36" ht="15.75" customHeight="1">
      <c r="A44" s="275" t="s">
        <v>203</v>
      </c>
      <c r="B44" s="2"/>
      <c r="C44" s="2"/>
      <c r="D44" s="2"/>
      <c r="E44" s="77"/>
      <c r="F44" s="2"/>
      <c r="G44" s="2"/>
      <c r="H44" s="96"/>
      <c r="I44" s="9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1"/>
      <c r="AB44" s="2"/>
      <c r="AC44" s="77"/>
      <c r="AD44" s="77"/>
      <c r="AE44" s="77"/>
      <c r="AF44" s="286" t="s">
        <v>204</v>
      </c>
      <c r="AG44" s="287"/>
      <c r="AH44" s="288">
        <f>SUM(F11:F19,F27:F32,O11:O21,X11:X33,AG11:AG22)</f>
        <v>58145</v>
      </c>
      <c r="AI44" s="289"/>
      <c r="AJ44" s="2"/>
    </row>
    <row r="45" spans="1:36" ht="15.75" customHeight="1">
      <c r="A45" s="275" t="s">
        <v>205</v>
      </c>
      <c r="B45" s="2"/>
      <c r="C45" s="2"/>
      <c r="D45" s="2"/>
      <c r="E45" s="7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77"/>
      <c r="AE45" s="77"/>
      <c r="AF45" s="290" t="s">
        <v>206</v>
      </c>
      <c r="AG45" s="291"/>
      <c r="AH45" s="292">
        <f>AH44</f>
        <v>58145</v>
      </c>
      <c r="AI45" s="289"/>
      <c r="AJ45" s="2"/>
    </row>
    <row r="46" spans="1:36" ht="15.75" customHeight="1">
      <c r="A46" s="275" t="s">
        <v>207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2"/>
      <c r="AE46" s="2"/>
      <c r="AF46" s="1"/>
      <c r="AG46" s="1"/>
      <c r="AH46" s="1"/>
      <c r="AI46" s="289"/>
      <c r="AJ46" s="1"/>
    </row>
    <row r="47" spans="1:36" ht="12" customHeight="1">
      <c r="S47" s="1"/>
      <c r="T47" s="1"/>
      <c r="U47" s="1"/>
      <c r="V47" s="1"/>
      <c r="W47" s="1"/>
      <c r="X47" s="1"/>
      <c r="Y47" s="1"/>
    </row>
  </sheetData>
  <sheetProtection algorithmName="SHA-512" hashValue="RjwaPoio2cIqIuuKRJ3Rin/4q4xsHDeRdiv3yWtS1rWa7DxntK+a86f2mmYC2RRiplsUxdBtRHqMPgxx1H+yqQ==" saltValue="jJwnn99jSQoif/5aTKpPWQ==" spinCount="100000" sheet="1" scenarios="1" formatCells="0" autoFilter="0"/>
  <protectedRanges>
    <protectedRange sqref="N36:P36" name="範囲1"/>
    <protectedRange sqref="G35" name="範囲1_1"/>
    <protectedRange sqref="N37:P37" name="範囲1_2"/>
  </protectedRanges>
  <mergeCells count="170">
    <mergeCell ref="AF32:AF33"/>
    <mergeCell ref="AG32:AG33"/>
    <mergeCell ref="AH32:AH33"/>
    <mergeCell ref="U33:V33"/>
    <mergeCell ref="X33:Y33"/>
    <mergeCell ref="A32:B32"/>
    <mergeCell ref="C32:D32"/>
    <mergeCell ref="S32:T33"/>
    <mergeCell ref="U32:V32"/>
    <mergeCell ref="AB32:AC33"/>
    <mergeCell ref="AD32:AE33"/>
    <mergeCell ref="AD30:AE31"/>
    <mergeCell ref="AF30:AF31"/>
    <mergeCell ref="AG30:AG31"/>
    <mergeCell ref="AH30:AH31"/>
    <mergeCell ref="A31:B31"/>
    <mergeCell ref="C31:D31"/>
    <mergeCell ref="S31:T31"/>
    <mergeCell ref="U31:V31"/>
    <mergeCell ref="A30:B30"/>
    <mergeCell ref="C30:D30"/>
    <mergeCell ref="S30:T30"/>
    <mergeCell ref="U30:V30"/>
    <mergeCell ref="X30:Y30"/>
    <mergeCell ref="AB30:AC31"/>
    <mergeCell ref="AF28:AF29"/>
    <mergeCell ref="AG28:AG29"/>
    <mergeCell ref="AH28:AH29"/>
    <mergeCell ref="C29:D29"/>
    <mergeCell ref="S29:T29"/>
    <mergeCell ref="U29:V29"/>
    <mergeCell ref="A28:B29"/>
    <mergeCell ref="C28:D28"/>
    <mergeCell ref="S28:T28"/>
    <mergeCell ref="U28:V28"/>
    <mergeCell ref="AB28:AC29"/>
    <mergeCell ref="AD28:AE29"/>
    <mergeCell ref="AH25:AH26"/>
    <mergeCell ref="A26:B26"/>
    <mergeCell ref="C26:D26"/>
    <mergeCell ref="S26:T27"/>
    <mergeCell ref="U26:V26"/>
    <mergeCell ref="A27:B27"/>
    <mergeCell ref="C27:D27"/>
    <mergeCell ref="U27:V27"/>
    <mergeCell ref="AB27:AC27"/>
    <mergeCell ref="AD27:AE27"/>
    <mergeCell ref="AG21:AH21"/>
    <mergeCell ref="U22:V22"/>
    <mergeCell ref="AD22:AE22"/>
    <mergeCell ref="S23:T23"/>
    <mergeCell ref="U23:V23"/>
    <mergeCell ref="S24:T25"/>
    <mergeCell ref="U24:V24"/>
    <mergeCell ref="X24:Y24"/>
    <mergeCell ref="U25:V25"/>
    <mergeCell ref="AB25:AG26"/>
    <mergeCell ref="AD19:AE19"/>
    <mergeCell ref="L20:M20"/>
    <mergeCell ref="S20:T22"/>
    <mergeCell ref="U20:V20"/>
    <mergeCell ref="X20:Y20"/>
    <mergeCell ref="AB20:AC22"/>
    <mergeCell ref="AD20:AE20"/>
    <mergeCell ref="L21:M21"/>
    <mergeCell ref="U21:V21"/>
    <mergeCell ref="AD21:AE21"/>
    <mergeCell ref="U18:V18"/>
    <mergeCell ref="AD18:AE18"/>
    <mergeCell ref="AG18:AH18"/>
    <mergeCell ref="C19:D19"/>
    <mergeCell ref="F19:G19"/>
    <mergeCell ref="L19:M19"/>
    <mergeCell ref="O19:P19"/>
    <mergeCell ref="S19:T19"/>
    <mergeCell ref="U19:V19"/>
    <mergeCell ref="AB19:AC19"/>
    <mergeCell ref="C17:D17"/>
    <mergeCell ref="J17:K21"/>
    <mergeCell ref="L17:M17"/>
    <mergeCell ref="U17:V17"/>
    <mergeCell ref="AB17:AC18"/>
    <mergeCell ref="AD17:AE17"/>
    <mergeCell ref="C18:D18"/>
    <mergeCell ref="F18:G18"/>
    <mergeCell ref="L18:M18"/>
    <mergeCell ref="O18:P18"/>
    <mergeCell ref="C16:D16"/>
    <mergeCell ref="L16:M16"/>
    <mergeCell ref="S16:T16"/>
    <mergeCell ref="U16:V16"/>
    <mergeCell ref="AB16:AC16"/>
    <mergeCell ref="AD16:AE16"/>
    <mergeCell ref="AD14:AE14"/>
    <mergeCell ref="C15:D15"/>
    <mergeCell ref="F15:G15"/>
    <mergeCell ref="L15:M15"/>
    <mergeCell ref="S15:T15"/>
    <mergeCell ref="U15:V15"/>
    <mergeCell ref="AB15:AC15"/>
    <mergeCell ref="AD15:AE15"/>
    <mergeCell ref="U13:V13"/>
    <mergeCell ref="AD13:AE13"/>
    <mergeCell ref="AG13:AH13"/>
    <mergeCell ref="C14:D14"/>
    <mergeCell ref="F14:G14"/>
    <mergeCell ref="J14:K16"/>
    <mergeCell ref="L14:M14"/>
    <mergeCell ref="O14:P14"/>
    <mergeCell ref="S14:T14"/>
    <mergeCell ref="U14:V14"/>
    <mergeCell ref="AD11:AE11"/>
    <mergeCell ref="AG11:AH11"/>
    <mergeCell ref="C12:D12"/>
    <mergeCell ref="J12:K12"/>
    <mergeCell ref="L12:M12"/>
    <mergeCell ref="U12:V12"/>
    <mergeCell ref="AD12:AE12"/>
    <mergeCell ref="A11:B12"/>
    <mergeCell ref="C11:D11"/>
    <mergeCell ref="J11:K11"/>
    <mergeCell ref="L11:M11"/>
    <mergeCell ref="U11:V11"/>
    <mergeCell ref="AB11:AC14"/>
    <mergeCell ref="A13:B19"/>
    <mergeCell ref="C13:D13"/>
    <mergeCell ref="J13:K13"/>
    <mergeCell ref="L13:M13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67">
    <dataValidation type="whole" errorStyle="information" allowBlank="1" showErrorMessage="1" errorTitle="定数オーバー" error="定数オーバーです。" sqref="Y28" xr:uid="{61981E67-430C-4148-8E86-44F6FA8A602B}">
      <formula1>0</formula1>
      <formula2>X28</formula2>
    </dataValidation>
    <dataValidation allowBlank="1" showInputMessage="1" showErrorMessage="1" prompt="まいにちたきかわちゅうおう" sqref="W28" xr:uid="{E5584B02-7310-4679-BC07-BC3199047D2B}"/>
    <dataValidation type="whole" errorStyle="information" allowBlank="1" showInputMessage="1" showErrorMessage="1" errorTitle="定数オーバー" error="定数オーバーです。" sqref="AH22 Y25 G11:G13 Y29 G27:G32 Y31:Y32 Y11:Y12 P11:P13 P15:P17 P20:P21 Y17:Y19 AH12 AH19:AH20 Y21:Y23 AH14:AH17 G16:G17" xr:uid="{41D832B5-520B-4BE6-998D-710CDC7307E3}">
      <formula1>0</formula1>
      <formula2>F11</formula2>
    </dataValidation>
    <dataValidation type="whole" errorStyle="information" allowBlank="1" showInputMessage="1" showErrorMessage="1" errorTitle="入力枚数エラー" error="最低申込枚数未満もしくは定数オーバーです。" promptTitle="注2：申込枚数制限について" prompt="最低500枚以上の折込申込のみ受付いたします。" sqref="Y16" xr:uid="{7EE77648-1C76-4931-A02B-DFC17793E41C}">
      <formula1>500</formula1>
      <formula2>X16</formula2>
    </dataValidation>
    <dataValidation allowBlank="1" showInputMessage="1" showErrorMessage="1" prompt="おくりげ" sqref="E19" xr:uid="{EB9D49D3-BDB1-4C30-8FF2-8057EE14A7F9}"/>
    <dataValidation allowBlank="1" showInputMessage="1" showErrorMessage="1" prompt="だいにかわしも" sqref="E18" xr:uid="{98E49C7A-FC80-4E43-9C10-2A366637AA2E}"/>
    <dataValidation allowBlank="1" showInputMessage="1" showErrorMessage="1" prompt="くんべつ" sqref="E17" xr:uid="{23E976C7-8D10-4FC8-9AE8-0191A2C08AC7}"/>
    <dataValidation allowBlank="1" showInputMessage="1" showErrorMessage="1" prompt="かみすながわ" sqref="W29" xr:uid="{7FD0E4A8-D434-4BFF-97E4-E3CA9B1E6F30}"/>
    <dataValidation allowBlank="1" showInputMessage="1" showErrorMessage="1" prompt="うたしない" sqref="W30" xr:uid="{E3153A7A-0FE7-40E7-87A5-C1A90601D629}"/>
    <dataValidation allowBlank="1" showInputMessage="1" showErrorMessage="1" prompt="あかびら" sqref="W31" xr:uid="{161298BB-A4E3-4B18-9787-005B3F332AA8}"/>
    <dataValidation allowBlank="1" showInputMessage="1" showErrorMessage="1" prompt="あしべつ" sqref="W32" xr:uid="{F08BDC73-C14C-4DE8-BEEA-F385833A6EF3}"/>
    <dataValidation allowBlank="1" showInputMessage="1" showErrorMessage="1" prompt="かみあしべつ" sqref="W33" xr:uid="{DB09845D-9516-493F-A2B4-3AD4A41A43EC}"/>
    <dataValidation allowBlank="1" showInputMessage="1" showErrorMessage="1" prompt="ないえ" sqref="W23" xr:uid="{2BE9E243-1A11-4BF3-A110-B2B14503E5F4}"/>
    <dataValidation allowBlank="1" showInputMessage="1" showErrorMessage="1" prompt="すながわなんぶ" sqref="W24" xr:uid="{9D43B4C9-AAAB-4564-A8A4-569540B63EA4}"/>
    <dataValidation allowBlank="1" showInputMessage="1" showErrorMessage="1" prompt="すながわ" sqref="W25" xr:uid="{E67F7115-E0D3-4BBB-8A70-83245BA7812B}"/>
    <dataValidation allowBlank="1" showInputMessage="1" showErrorMessage="1" prompt="たきかわちゅうおう" sqref="W26" xr:uid="{45531439-1B43-4FF9-8F28-A61C66AE7184}"/>
    <dataValidation allowBlank="1" showInputMessage="1" showErrorMessage="1" prompt="まんじ" sqref="W17" xr:uid="{9F3A0457-F0EE-4083-A3AE-A81AC6E277E0}"/>
    <dataValidation allowBlank="1" showInputMessage="1" showErrorMessage="1" prompt="くりさわ" sqref="W18" xr:uid="{589D572C-324D-4E36-A2EA-37EDDCBE72AF}"/>
    <dataValidation allowBlank="1" showInputMessage="1" showErrorMessage="1" prompt="みかさ" sqref="W19" xr:uid="{DE81920C-2B05-4276-876D-7B0485FD2EB4}"/>
    <dataValidation allowBlank="1" showInputMessage="1" showErrorMessage="1" prompt="みねのぶ" sqref="W20" xr:uid="{E9703CD0-2D7D-4ABD-9DEC-D547C43B6EC4}"/>
    <dataValidation allowBlank="1" showInputMessage="1" showErrorMessage="1" prompt="びばいにし" sqref="W21" xr:uid="{4C9323FA-FE16-4E2B-B824-F6DA2F16634D}"/>
    <dataValidation allowBlank="1" showInputMessage="1" showErrorMessage="1" prompt="びばいひがし" sqref="W22" xr:uid="{AC0EE683-2C6E-43C2-890C-FC95B57CC078}"/>
    <dataValidation allowBlank="1" showInputMessage="1" showErrorMessage="1" prompt="さっぴない" sqref="E28" xr:uid="{AFA122A2-1766-4DD9-9085-444AF17024B5}"/>
    <dataValidation allowBlank="1" showInputMessage="1" showErrorMessage="1" prompt="しんしのつ" sqref="E27" xr:uid="{21C97DD8-7C05-478A-B388-F9E27A182CFF}"/>
    <dataValidation allowBlank="1" showInputMessage="1" showErrorMessage="1" prompt="つきがた" sqref="E29" xr:uid="{3839BC45-7B71-45DB-AD01-CFEDC2E55963}"/>
    <dataValidation allowBlank="1" showInputMessage="1" showErrorMessage="1" prompt="うらうす" sqref="E30" xr:uid="{891750B6-EEAD-4D40-B775-11201F54AEE7}"/>
    <dataValidation allowBlank="1" showInputMessage="1" showErrorMessage="1" prompt="しんとつかわ" sqref="E31" xr:uid="{D0C1B001-EBDC-461C-8091-ADD064CEF156}"/>
    <dataValidation allowBlank="1" showInputMessage="1" showErrorMessage="1" prompt="ゆに" sqref="N14" xr:uid="{417F9999-958A-49EE-AB1C-B3B516923E00}"/>
    <dataValidation allowBlank="1" showInputMessage="1" showErrorMessage="1" prompt="みかわ" sqref="N15" xr:uid="{7BA98783-A3C1-48D3-AC3B-E50DBF1E93F0}"/>
    <dataValidation allowBlank="1" showInputMessage="1" showErrorMessage="1" prompt="かわばた" sqref="N16" xr:uid="{4562B3B9-9DD4-43D0-B99C-28B868C92C44}"/>
    <dataValidation allowBlank="1" showInputMessage="1" showErrorMessage="1" prompt="ゆうばり" sqref="N17" xr:uid="{4DC676E0-AC36-4EB5-84C0-B21D1A65F363}"/>
    <dataValidation allowBlank="1" showInputMessage="1" showErrorMessage="1" prompt="しかのたに" sqref="N18" xr:uid="{1ADF1866-B0D0-4413-A667-97123F54A34D}"/>
    <dataValidation allowBlank="1" showInputMessage="1" showErrorMessage="1" prompt="たきのうえ" sqref="N19" xr:uid="{DF2570C5-B3EF-4CB1-81F7-8D053A762869}"/>
    <dataValidation allowBlank="1" showInputMessage="1" showErrorMessage="1" prompt="もみじやま" sqref="N20" xr:uid="{BB3BD8F8-6C5F-40A4-85D8-9D3841016C7A}"/>
    <dataValidation allowBlank="1" showInputMessage="1" showErrorMessage="1" prompt="かえで" sqref="N21" xr:uid="{0E741C2E-DE53-4A81-ACB7-BD9AEB5B2107}"/>
    <dataValidation allowBlank="1" showInputMessage="1" showErrorMessage="1" prompt="もうらい" sqref="E13" xr:uid="{10414369-27AF-47D9-B8E3-B734F4BC2DF3}"/>
    <dataValidation allowBlank="1" showInputMessage="1" showErrorMessage="1" prompt="こたん" sqref="E14" xr:uid="{68940F24-EBC7-47CA-9240-E15697FF7AE5}"/>
    <dataValidation allowBlank="1" showInputMessage="1" showErrorMessage="1" prompt="ほくりゅう" sqref="AF17" xr:uid="{0E60D0C1-B19A-4B14-8A35-D21C1D281259}"/>
    <dataValidation allowBlank="1" showInputMessage="1" showErrorMessage="1" prompt="もせうし" sqref="AF15" xr:uid="{5263E9E7-4A1F-49DF-87D6-2E311C059425}"/>
    <dataValidation allowBlank="1" showInputMessage="1" showErrorMessage="1" prompt="おさむない" sqref="AF13" xr:uid="{AB5CE925-E0CA-47BF-AA29-53E657BDB510}"/>
    <dataValidation allowBlank="1" showInputMessage="1" showErrorMessage="1" prompt="ちっぷべつ" sqref="AF16" xr:uid="{5537AB1F-9956-490B-9B94-9DEBDB8B22E8}"/>
    <dataValidation allowBlank="1" showInputMessage="1" showErrorMessage="1" prompt="しゅまりない" sqref="AF21" xr:uid="{08750733-4498-4A82-9A7E-A2B8A1DB9C7C}"/>
    <dataValidation allowBlank="1" showInputMessage="1" showErrorMessage="1" prompt="せいわ" sqref="AF22" xr:uid="{B0E7603E-3496-4D1F-BE36-0A37FE806EA3}"/>
    <dataValidation allowBlank="1" showInputMessage="1" showErrorMessage="1" prompt="たかどまり" sqref="AF11" xr:uid="{2403B59C-F2CB-43CF-A73D-5A001B5AAB7A}"/>
    <dataValidation allowBlank="1" showInputMessage="1" showErrorMessage="1" prompt="へきすい" sqref="AF18" xr:uid="{5E1E1E79-BCDF-476F-8A24-02265A740F1C}"/>
    <dataValidation allowBlank="1" showInputMessage="1" showErrorMessage="1" prompt="たどし" sqref="AF12" xr:uid="{01D6C3DE-F70E-4B3A-8574-4B7CD245FB97}"/>
    <dataValidation allowBlank="1" showInputMessage="1" showErrorMessage="1" prompt="とうべつ" sqref="E11" xr:uid="{076CD11F-078F-4E20-9635-5B95F44059C8}"/>
    <dataValidation allowBlank="1" showInputMessage="1" showErrorMessage="1" prompt="ふとみ" sqref="E12" xr:uid="{9EA27342-A950-40C9-B57C-9814AB7194A8}"/>
    <dataValidation allowBlank="1" showInputMessage="1" showErrorMessage="1" prompt="あつた" sqref="E15" xr:uid="{312E7371-316F-4BAA-AD68-97AF2DF2B5F7}"/>
    <dataValidation allowBlank="1" showInputMessage="1" showErrorMessage="1" prompt="はまます" sqref="E16" xr:uid="{0C547A64-7F22-40A3-948B-F7EC216949AC}"/>
    <dataValidation allowBlank="1" showInputMessage="1" showErrorMessage="1" prompt="ながぬま" sqref="N11" xr:uid="{C7E895AC-F4E5-47A0-9061-5B707A502A43}"/>
    <dataValidation allowBlank="1" showInputMessage="1" showErrorMessage="1" prompt="なんぽろ" sqref="N12" xr:uid="{2B13CCF5-E23F-4FF6-BAE5-5B10D0B9033F}"/>
    <dataValidation allowBlank="1" showInputMessage="1" showErrorMessage="1" prompt="くりやま" sqref="N13" xr:uid="{83D0FF27-3D2A-4048-A945-03BE62CFEFD6}"/>
    <dataValidation allowBlank="1" showInputMessage="1" showErrorMessage="1" prompt="きたむら" sqref="W11" xr:uid="{0D893D0E-123D-42BF-A0EB-6A28C95D6D82}"/>
    <dataValidation allowBlank="1" showInputMessage="1" showErrorMessage="1" prompt="ほろむい" sqref="W12" xr:uid="{80D2063D-30A3-4B45-A409-3615131E96D6}"/>
    <dataValidation allowBlank="1" showInputMessage="1" showErrorMessage="1" prompt="いわみざわちゅうぶ" sqref="W13" xr:uid="{DFDA0BC3-5CC4-477F-B800-8B41D8527108}"/>
    <dataValidation allowBlank="1" showInputMessage="1" showErrorMessage="1" prompt="いわみざわとうぶ" sqref="W14" xr:uid="{D7B3224A-AD75-484A-AEEB-49DED0445A29}"/>
    <dataValidation allowBlank="1" showInputMessage="1" showErrorMessage="1" prompt="いわみざわせいぶ" sqref="W15" xr:uid="{673D3AB4-61C0-4C09-83D5-BAB756F56641}"/>
    <dataValidation allowBlank="1" showInputMessage="1" showErrorMessage="1" prompt="しぶん" sqref="W16" xr:uid="{1193AD78-2E95-434C-A2F4-922ABB369448}"/>
    <dataValidation allowBlank="1" showInputMessage="1" showErrorMessage="1" prompt="ふかがわ" sqref="AF14" xr:uid="{14B06B65-77DA-49F7-9C66-00634DE2A573}"/>
    <dataValidation allowBlank="1" showInputMessage="1" showErrorMessage="1" prompt="うりゅう" sqref="E32" xr:uid="{353C653B-4BF7-4C10-8BF8-B60704745D24}"/>
    <dataValidation allowBlank="1" showInputMessage="1" showErrorMessage="1" prompt="ぬまた" sqref="AF19" xr:uid="{07FC9B78-7529-490B-93D7-C97195B505B0}"/>
    <dataValidation allowBlank="1" showInputMessage="1" showErrorMessage="1" prompt="ほろかない" sqref="AF20" xr:uid="{1D995870-0022-4378-87E7-57A69EEA9803}"/>
    <dataValidation allowBlank="1" showInputMessage="1" showErrorMessage="1" prompt="たきかわきた" sqref="W27" xr:uid="{2938ADF5-8927-4FA9-B928-128FB8E2C6AC}"/>
    <dataValidation type="list" allowBlank="1" showInputMessage="1" showErrorMessage="1" sqref="AF30 AF32" xr:uid="{486D022D-7AD1-4A98-BD54-FD645B60816A}">
      <formula1>"○,×"</formula1>
    </dataValidation>
    <dataValidation type="whole" errorStyle="information" allowBlank="1" showInputMessage="1" showErrorMessage="1" errorTitle="定数オーバー" error="定数オーバーです。" promptTitle="注1：同一市内広告主所在について" prompt="岩見沢市内に広告主が所在する場合は、料金割増となります。_x000a_申込書右下「同一市内広告主」所在有無を記載願います。" sqref="Y13:Y15" xr:uid="{4DDF60B6-4E43-4692-92E2-DAE324AEC70C}">
      <formula1>0</formula1>
      <formula2>X13</formula2>
    </dataValidation>
    <dataValidation type="whole" errorStyle="information" allowBlank="1" showInputMessage="1" showErrorMessage="1" errorTitle="定数オーバー" error="定数オーバーです。" promptTitle="注1：同一市内広告主所在について" prompt="滝川市内に広告主が所在する場合は、料金割増となります。_x000a_申込書右下「同一市内広告主」所在有無を記載願います。" sqref="Y26:Y27" xr:uid="{FF54DE7B-0888-4116-AD89-55907FFEA6E9}">
      <formula1>0</formula1>
      <formula2>X26</formula2>
    </dataValidation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6.空知・深川・夕張・当別地区</vt:lpstr>
      <vt:lpstr>'6.空知・深川・夕張・当別地区'!Print_Area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2025-11-05T07:20:44Z</dcterms:created>
  <dcterms:modified xsi:type="dcterms:W3CDTF">2025-11-05T07:20:45Z</dcterms:modified>
</cp:coreProperties>
</file>