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c-file\配送関連\32 申込書・部数・エリア管理\申込書\道新\"/>
    </mc:Choice>
  </mc:AlternateContent>
  <xr:revisionPtr revIDLastSave="0" documentId="13_ncr:1_{E5EB66FB-65DF-4C3D-BFCF-266058BE5B8B}" xr6:coauthVersionLast="47" xr6:coauthVersionMax="47" xr10:uidLastSave="{00000000-0000-0000-0000-000000000000}"/>
  <bookViews>
    <workbookView xWindow="28692" yWindow="-108" windowWidth="29016" windowHeight="15816" xr2:uid="{9C58FC56-E233-4A0B-96B2-4F05E8D05168}"/>
  </bookViews>
  <sheets>
    <sheet name="E1.札幌・江別・北広島・石狩市（夕刊指定）" sheetId="1" r:id="rId1"/>
    <sheet name="E2.千歳・恵庭・小樽・旭川・北見地区（夕刊指定）" sheetId="2" r:id="rId2"/>
  </sheets>
  <definedNames>
    <definedName name="_xlnm.Print_Area" localSheetId="0">'E1.札幌・江別・北広島・石狩市（夕刊指定）'!$A$1:$AJ$45</definedName>
    <definedName name="_xlnm.Print_Area" localSheetId="1">'E2.千歳・恵庭・小樽・旭川・北見地区（夕刊指定）'!$A$1:$AJ$45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43" i="1" l="1"/>
  <c r="A31" i="1" l="1"/>
  <c r="A21" i="1"/>
  <c r="D5" i="2"/>
  <c r="G5" i="2"/>
  <c r="U5" i="2"/>
  <c r="X5" i="2"/>
  <c r="AA5" i="2"/>
  <c r="AD5" i="2"/>
  <c r="AH5" i="2"/>
  <c r="O7" i="2"/>
  <c r="X7" i="2"/>
  <c r="AB7" i="2"/>
  <c r="AH43" i="2"/>
  <c r="O23" i="2"/>
  <c r="X37" i="2"/>
  <c r="G7" i="1"/>
  <c r="S17" i="1"/>
  <c r="AB20" i="1"/>
  <c r="AB24" i="1"/>
  <c r="L7" i="2" l="1"/>
  <c r="G7" i="2" s="1"/>
  <c r="D7" i="1" s="1"/>
  <c r="D7" i="2" s="1"/>
  <c r="S22" i="1"/>
  <c r="J33" i="1"/>
  <c r="J29" i="1"/>
  <c r="J18" i="1"/>
  <c r="A36" i="1"/>
  <c r="AB34" i="1"/>
  <c r="AB30" i="1"/>
  <c r="S32" i="1"/>
  <c r="X36" i="2"/>
  <c r="O22" i="2"/>
  <c r="AH42" i="2" l="1"/>
  <c r="AH44" i="2" s="1"/>
  <c r="AH42" i="1"/>
  <c r="AH44" i="1" s="1"/>
</calcChain>
</file>

<file path=xl/sharedStrings.xml><?xml version="1.0" encoding="utf-8"?>
<sst xmlns="http://schemas.openxmlformats.org/spreadsheetml/2006/main" count="428" uniqueCount="357">
  <si>
    <t>◆悪天候、災害、事故等、やむを得ない事由により折込遅延・不能となる場合があります。あらかじめご了承ください。</t>
    <phoneticPr fontId="6"/>
  </si>
  <si>
    <t>　　合　　計</t>
    <rPh sb="2" eb="6">
      <t>ゴウケイ</t>
    </rPh>
    <phoneticPr fontId="6"/>
  </si>
  <si>
    <t>◆市町村表記は販売所の所在地によるものです。店名と配達エリアの行政界は必ずしも一致しない場合があります。</t>
    <phoneticPr fontId="6"/>
  </si>
  <si>
    <t>近郊定数計</t>
    <rPh sb="0" eb="2">
      <t>キンコウ</t>
    </rPh>
    <rPh sb="2" eb="4">
      <t>テイスウ</t>
    </rPh>
    <rPh sb="4" eb="5">
      <t>ケイ</t>
    </rPh>
    <phoneticPr fontId="6"/>
  </si>
  <si>
    <t>注：夕刊割増料金が加算されます。　　　　　　　　　　　　　　　　　　　　　　　　　　　　　　　　　　　</t>
    <rPh sb="2" eb="4">
      <t>ユウカン</t>
    </rPh>
    <rPh sb="4" eb="6">
      <t>ワリマシ</t>
    </rPh>
    <rPh sb="6" eb="8">
      <t>リョウキン</t>
    </rPh>
    <rPh sb="9" eb="11">
      <t>カサン</t>
    </rPh>
    <phoneticPr fontId="6"/>
  </si>
  <si>
    <t>札幌市内定数計</t>
    <rPh sb="0" eb="4">
      <t>サッポロシナイ</t>
    </rPh>
    <rPh sb="4" eb="6">
      <t>テイスウ</t>
    </rPh>
    <rPh sb="6" eb="7">
      <t>ケイ</t>
    </rPh>
    <phoneticPr fontId="6"/>
  </si>
  <si>
    <t>01109201006</t>
  </si>
  <si>
    <t>手稲星置</t>
    <rPh sb="0" eb="2">
      <t>テイネ</t>
    </rPh>
    <rPh sb="2" eb="4">
      <t>ホシオキ</t>
    </rPh>
    <phoneticPr fontId="6"/>
  </si>
  <si>
    <t>01109201005</t>
  </si>
  <si>
    <t>手稲稲穂</t>
    <rPh sb="0" eb="2">
      <t>テイネ</t>
    </rPh>
    <rPh sb="2" eb="4">
      <t>イナホ</t>
    </rPh>
    <phoneticPr fontId="6"/>
  </si>
  <si>
    <t>定数計</t>
    <rPh sb="0" eb="2">
      <t>テイスウ</t>
    </rPh>
    <rPh sb="2" eb="3">
      <t>ケイ</t>
    </rPh>
    <phoneticPr fontId="6"/>
  </si>
  <si>
    <t>01234201004</t>
  </si>
  <si>
    <t>大曲</t>
  </si>
  <si>
    <t>01109201004</t>
  </si>
  <si>
    <t>手稲前田</t>
  </si>
  <si>
    <t>01234201003</t>
  </si>
  <si>
    <t>西の里</t>
  </si>
  <si>
    <t>01110201004</t>
  </si>
  <si>
    <t>平岡</t>
  </si>
  <si>
    <t>01109201003</t>
  </si>
  <si>
    <t>手稲富丘</t>
  </si>
  <si>
    <t>01234201002</t>
  </si>
  <si>
    <t>広島</t>
  </si>
  <si>
    <t>01103201011</t>
  </si>
  <si>
    <t>丘珠</t>
  </si>
  <si>
    <t>01110201003</t>
  </si>
  <si>
    <t>北野</t>
  </si>
  <si>
    <t>01109201002</t>
  </si>
  <si>
    <t>手稲中央</t>
  </si>
  <si>
    <t>手稲区</t>
    <rPh sb="0" eb="3">
      <t>テイネク</t>
    </rPh>
    <phoneticPr fontId="15"/>
  </si>
  <si>
    <t>01234201001</t>
  </si>
  <si>
    <t>北広島</t>
  </si>
  <si>
    <t>北広島市</t>
    <rPh sb="0" eb="3">
      <t>キタヒロシマ</t>
    </rPh>
    <rPh sb="3" eb="4">
      <t>シ</t>
    </rPh>
    <phoneticPr fontId="15"/>
  </si>
  <si>
    <t>01103201010</t>
  </si>
  <si>
    <t>栄町東</t>
  </si>
  <si>
    <t>01110201002</t>
  </si>
  <si>
    <t>真栄</t>
  </si>
  <si>
    <t>01107201009</t>
  </si>
  <si>
    <t>宮の沢</t>
  </si>
  <si>
    <t>01217201007</t>
  </si>
  <si>
    <t>江別東部</t>
  </si>
  <si>
    <t>01103201009</t>
  </si>
  <si>
    <t>栄町中央</t>
  </si>
  <si>
    <t>01110201001</t>
  </si>
  <si>
    <t>清田</t>
  </si>
  <si>
    <t>清田区</t>
    <rPh sb="0" eb="3">
      <t>キヨタク</t>
    </rPh>
    <phoneticPr fontId="6"/>
  </si>
  <si>
    <t>01107201008</t>
  </si>
  <si>
    <t>西野南</t>
    <rPh sb="0" eb="2">
      <t>ニシノ</t>
    </rPh>
    <rPh sb="2" eb="3">
      <t>ミナミ</t>
    </rPh>
    <phoneticPr fontId="6"/>
  </si>
  <si>
    <t>01217201006</t>
  </si>
  <si>
    <t>江別中央</t>
  </si>
  <si>
    <t>01103201007</t>
  </si>
  <si>
    <t>札幌鉄北</t>
    <rPh sb="0" eb="2">
      <t>サッポロ</t>
    </rPh>
    <rPh sb="2" eb="3">
      <t>テツ</t>
    </rPh>
    <rPh sb="3" eb="4">
      <t>キタ</t>
    </rPh>
    <phoneticPr fontId="6"/>
  </si>
  <si>
    <t>01105201011</t>
  </si>
  <si>
    <t>北野通</t>
  </si>
  <si>
    <t>01107201007</t>
  </si>
  <si>
    <t>西野北</t>
  </si>
  <si>
    <t>01217201005</t>
  </si>
  <si>
    <t>江別西部</t>
  </si>
  <si>
    <t>01103201006</t>
  </si>
  <si>
    <t>光星</t>
  </si>
  <si>
    <t>01105201010</t>
  </si>
  <si>
    <t>月寒東</t>
  </si>
  <si>
    <t>01107201006</t>
  </si>
  <si>
    <t>西野</t>
  </si>
  <si>
    <t>01217201004</t>
  </si>
  <si>
    <t>野幌南部</t>
  </si>
  <si>
    <t>01103201005</t>
  </si>
  <si>
    <t>新道</t>
  </si>
  <si>
    <t>01105201009</t>
  </si>
  <si>
    <t>西岡</t>
  </si>
  <si>
    <t>01107201005</t>
  </si>
  <si>
    <t>新発寒</t>
  </si>
  <si>
    <t>01217201003</t>
  </si>
  <si>
    <t>野幌大麻東</t>
    <rPh sb="2" eb="4">
      <t>オオアサ</t>
    </rPh>
    <rPh sb="4" eb="5">
      <t>ヒガシ</t>
    </rPh>
    <phoneticPr fontId="6"/>
  </si>
  <si>
    <t>（廃店 新道・光星・栄町東・丘珠へ分割統合）</t>
    <rPh sb="4" eb="6">
      <t>シンドウ</t>
    </rPh>
    <rPh sb="7" eb="9">
      <t>コウセイ</t>
    </rPh>
    <rPh sb="10" eb="12">
      <t>サカエマチ</t>
    </rPh>
    <rPh sb="12" eb="13">
      <t>ヒガシ</t>
    </rPh>
    <rPh sb="14" eb="16">
      <t>オカダマ</t>
    </rPh>
    <phoneticPr fontId="6"/>
  </si>
  <si>
    <t>北栄</t>
  </si>
  <si>
    <t>01105201008</t>
  </si>
  <si>
    <t>福住</t>
  </si>
  <si>
    <t>01107201004</t>
  </si>
  <si>
    <t>発寒</t>
  </si>
  <si>
    <t>01217201001</t>
  </si>
  <si>
    <t>大麻</t>
    <phoneticPr fontId="6"/>
  </si>
  <si>
    <t>江別市</t>
    <rPh sb="0" eb="3">
      <t>エベツシ</t>
    </rPh>
    <phoneticPr fontId="15"/>
  </si>
  <si>
    <t>（廃店 札苗・苗穂へ分割統合）</t>
    <phoneticPr fontId="6"/>
  </si>
  <si>
    <t>伏古</t>
  </si>
  <si>
    <t>01105201007</t>
  </si>
  <si>
    <t>月寒</t>
  </si>
  <si>
    <t>01107201003</t>
  </si>
  <si>
    <t>八軒</t>
  </si>
  <si>
    <t>01235201004</t>
  </si>
  <si>
    <t>石狩</t>
  </si>
  <si>
    <t>01103201002</t>
  </si>
  <si>
    <t>苗穂</t>
  </si>
  <si>
    <t>01105201006</t>
  </si>
  <si>
    <t>南郷</t>
    <rPh sb="0" eb="2">
      <t>ナンゴウ</t>
    </rPh>
    <phoneticPr fontId="6"/>
  </si>
  <si>
    <t>01107201002</t>
  </si>
  <si>
    <t>琴似</t>
  </si>
  <si>
    <t>01235201003</t>
  </si>
  <si>
    <t>花川南</t>
  </si>
  <si>
    <t>01103201001</t>
  </si>
  <si>
    <t>札苗</t>
  </si>
  <si>
    <t>東区</t>
    <rPh sb="0" eb="2">
      <t>ヒガシク</t>
    </rPh>
    <phoneticPr fontId="15"/>
  </si>
  <si>
    <t>01105201005</t>
  </si>
  <si>
    <t>中の島</t>
  </si>
  <si>
    <t>山の手</t>
  </si>
  <si>
    <t>西区</t>
    <rPh sb="0" eb="2">
      <t>ニシク</t>
    </rPh>
    <phoneticPr fontId="15"/>
  </si>
  <si>
    <t>01235201002</t>
  </si>
  <si>
    <t>花川北</t>
  </si>
  <si>
    <t>01108201005</t>
  </si>
  <si>
    <t>上野幌</t>
  </si>
  <si>
    <t>01105201004</t>
  </si>
  <si>
    <t>平岸</t>
    <phoneticPr fontId="6"/>
  </si>
  <si>
    <t>宮の森</t>
  </si>
  <si>
    <t>01235201001</t>
  </si>
  <si>
    <t>花川東</t>
  </si>
  <si>
    <t>石狩市</t>
    <rPh sb="0" eb="3">
      <t>イシカリシ</t>
    </rPh>
    <phoneticPr fontId="15"/>
  </si>
  <si>
    <t>01108201004</t>
  </si>
  <si>
    <t>厚別北</t>
  </si>
  <si>
    <t>01105201003</t>
  </si>
  <si>
    <t>美園</t>
  </si>
  <si>
    <t>01101201011</t>
  </si>
  <si>
    <t>西山鼻</t>
  </si>
  <si>
    <t>01102201011</t>
  </si>
  <si>
    <t>あいの里</t>
  </si>
  <si>
    <t>01108201003</t>
  </si>
  <si>
    <t>厚別中央</t>
    <rPh sb="2" eb="4">
      <t>チュウオウ</t>
    </rPh>
    <phoneticPr fontId="6"/>
  </si>
  <si>
    <t>01105201002</t>
  </si>
  <si>
    <t>木の花</t>
  </si>
  <si>
    <t>01101201010</t>
  </si>
  <si>
    <t>東山鼻</t>
  </si>
  <si>
    <t>01102201010</t>
  </si>
  <si>
    <t>篠路</t>
  </si>
  <si>
    <t>01108201002</t>
  </si>
  <si>
    <t>もみじ台</t>
  </si>
  <si>
    <t>01105201001</t>
  </si>
  <si>
    <t>豊平中央</t>
  </si>
  <si>
    <t>豊平区</t>
    <rPh sb="0" eb="3">
      <t>トヨヒラク</t>
    </rPh>
    <phoneticPr fontId="15"/>
  </si>
  <si>
    <t>01101201009</t>
  </si>
  <si>
    <t>北円山</t>
  </si>
  <si>
    <t>（廃店　篠路へ統合）</t>
    <rPh sb="4" eb="6">
      <t>シノロ</t>
    </rPh>
    <phoneticPr fontId="6"/>
  </si>
  <si>
    <t>太平</t>
  </si>
  <si>
    <t>01108201001</t>
  </si>
  <si>
    <t>青葉中央</t>
  </si>
  <si>
    <t>厚別区</t>
    <rPh sb="0" eb="3">
      <t>アツベツク</t>
    </rPh>
    <phoneticPr fontId="15"/>
  </si>
  <si>
    <t>01106201009</t>
  </si>
  <si>
    <t>定山渓</t>
  </si>
  <si>
    <t>01101201008</t>
  </si>
  <si>
    <t>幌西</t>
    <rPh sb="0" eb="2">
      <t>コウサイ</t>
    </rPh>
    <phoneticPr fontId="6"/>
  </si>
  <si>
    <t>屯田北</t>
    <rPh sb="2" eb="3">
      <t>キタ</t>
    </rPh>
    <phoneticPr fontId="6"/>
  </si>
  <si>
    <t>01104201007</t>
  </si>
  <si>
    <t>東白石</t>
  </si>
  <si>
    <t>01106201008</t>
  </si>
  <si>
    <t>藤野</t>
  </si>
  <si>
    <t>01101201007</t>
  </si>
  <si>
    <t>西円山</t>
  </si>
  <si>
    <t>01102201007</t>
  </si>
  <si>
    <t>屯田</t>
  </si>
  <si>
    <t>01104201006</t>
  </si>
  <si>
    <t>北白石</t>
  </si>
  <si>
    <t>01106201007</t>
  </si>
  <si>
    <t>石山</t>
  </si>
  <si>
    <t>01101201006</t>
  </si>
  <si>
    <t>南円山</t>
  </si>
  <si>
    <t>01102201006</t>
  </si>
  <si>
    <t>新琴似西部</t>
  </si>
  <si>
    <t>01104201005</t>
  </si>
  <si>
    <t>北郷</t>
  </si>
  <si>
    <t>01106201006</t>
  </si>
  <si>
    <t>真駒内</t>
  </si>
  <si>
    <t>01101201005</t>
  </si>
  <si>
    <t>曙</t>
  </si>
  <si>
    <t>01102201005</t>
  </si>
  <si>
    <t>新琴似北部</t>
  </si>
  <si>
    <t>01104201004</t>
  </si>
  <si>
    <t>白石</t>
  </si>
  <si>
    <t>01106201005</t>
  </si>
  <si>
    <t>澄川</t>
    <phoneticPr fontId="6"/>
  </si>
  <si>
    <t>01101201004</t>
  </si>
  <si>
    <t>中央南</t>
  </si>
  <si>
    <t>01102201004</t>
  </si>
  <si>
    <t>新川</t>
  </si>
  <si>
    <t>01104201003</t>
  </si>
  <si>
    <t>東札幌</t>
  </si>
  <si>
    <t>01106201004</t>
  </si>
  <si>
    <t>澄川４条</t>
    <rPh sb="3" eb="4">
      <t>ジョウ</t>
    </rPh>
    <phoneticPr fontId="6"/>
  </si>
  <si>
    <t>（廃店 桑園中央北へ統合）</t>
    <rPh sb="4" eb="6">
      <t>ソウエン</t>
    </rPh>
    <rPh sb="6" eb="8">
      <t>チュウオウ</t>
    </rPh>
    <rPh sb="8" eb="9">
      <t>キタ</t>
    </rPh>
    <rPh sb="10" eb="12">
      <t>トウゴウ</t>
    </rPh>
    <phoneticPr fontId="6"/>
  </si>
  <si>
    <t>桑園中央</t>
    <rPh sb="2" eb="4">
      <t>チュウオウ</t>
    </rPh>
    <phoneticPr fontId="6"/>
  </si>
  <si>
    <t>01102201003</t>
  </si>
  <si>
    <t>麻生</t>
  </si>
  <si>
    <t>北区</t>
    <rPh sb="0" eb="2">
      <t>キタク</t>
    </rPh>
    <phoneticPr fontId="15"/>
  </si>
  <si>
    <t>01104201002</t>
  </si>
  <si>
    <t>菊水元町</t>
    <rPh sb="0" eb="2">
      <t>キクスイ</t>
    </rPh>
    <rPh sb="2" eb="4">
      <t>モトマチ</t>
    </rPh>
    <phoneticPr fontId="6"/>
  </si>
  <si>
    <t>白石区</t>
    <rPh sb="0" eb="3">
      <t>シロイシク</t>
    </rPh>
    <phoneticPr fontId="15"/>
  </si>
  <si>
    <t>01106201003</t>
  </si>
  <si>
    <t>藻南</t>
  </si>
  <si>
    <t>南区</t>
    <rPh sb="0" eb="2">
      <t>ミナミク</t>
    </rPh>
    <phoneticPr fontId="15"/>
  </si>
  <si>
    <t>01101201002</t>
  </si>
  <si>
    <t>桑園中央北</t>
    <rPh sb="0" eb="2">
      <t>ソウエン</t>
    </rPh>
    <phoneticPr fontId="6"/>
  </si>
  <si>
    <t>中央区</t>
    <rPh sb="0" eb="3">
      <t>チュウオウク</t>
    </rPh>
    <phoneticPr fontId="15"/>
  </si>
  <si>
    <t>01102201001</t>
  </si>
  <si>
    <t>幌北</t>
  </si>
  <si>
    <t>札幌市</t>
    <rPh sb="0" eb="3">
      <t>サッポロシ</t>
    </rPh>
    <phoneticPr fontId="6"/>
  </si>
  <si>
    <t>01104201001</t>
  </si>
  <si>
    <t>菊水</t>
  </si>
  <si>
    <t>01106201002</t>
  </si>
  <si>
    <t>川沿北</t>
  </si>
  <si>
    <t>札幌市</t>
    <phoneticPr fontId="6"/>
  </si>
  <si>
    <t>01101201001</t>
  </si>
  <si>
    <t>中央東</t>
  </si>
  <si>
    <t>折込枚数</t>
    <rPh sb="0" eb="2">
      <t>オリコミ</t>
    </rPh>
    <rPh sb="2" eb="4">
      <t>マイスウ</t>
    </rPh>
    <phoneticPr fontId="6"/>
  </si>
  <si>
    <t>定数</t>
    <rPh sb="0" eb="2">
      <t>テイスウ</t>
    </rPh>
    <phoneticPr fontId="15"/>
  </si>
  <si>
    <t>店名</t>
    <rPh sb="0" eb="2">
      <t>テンメイ</t>
    </rPh>
    <phoneticPr fontId="15"/>
  </si>
  <si>
    <t>コード</t>
    <phoneticPr fontId="15"/>
  </si>
  <si>
    <t>市区</t>
    <rPh sb="0" eb="1">
      <t>シ</t>
    </rPh>
    <rPh sb="1" eb="2">
      <t>チク</t>
    </rPh>
    <phoneticPr fontId="6"/>
  </si>
  <si>
    <t>印刷会社</t>
    <rPh sb="0" eb="2">
      <t>インサツ</t>
    </rPh>
    <rPh sb="2" eb="4">
      <t>ガイシャ</t>
    </rPh>
    <phoneticPr fontId="6"/>
  </si>
  <si>
    <t>ページ小計</t>
    <rPh sb="3" eb="5">
      <t>ショウケイ</t>
    </rPh>
    <phoneticPr fontId="6"/>
  </si>
  <si>
    <t>総枚数</t>
    <rPh sb="0" eb="3">
      <t>ソウマイスウ</t>
    </rPh>
    <phoneticPr fontId="6"/>
  </si>
  <si>
    <t>搬入区分</t>
    <rPh sb="0" eb="2">
      <t>ハンニュウ</t>
    </rPh>
    <rPh sb="2" eb="4">
      <t>クブン</t>
    </rPh>
    <phoneticPr fontId="6"/>
  </si>
  <si>
    <t>担当者</t>
    <rPh sb="0" eb="3">
      <t>タントウシャ</t>
    </rPh>
    <phoneticPr fontId="6"/>
  </si>
  <si>
    <t>代理店名</t>
    <rPh sb="0" eb="2">
      <t>ダイリ</t>
    </rPh>
    <rPh sb="2" eb="4">
      <t>テンメイ</t>
    </rPh>
    <phoneticPr fontId="6"/>
  </si>
  <si>
    <t>コード</t>
    <phoneticPr fontId="6"/>
  </si>
  <si>
    <t>サイズ</t>
    <phoneticPr fontId="6"/>
  </si>
  <si>
    <t>広告主業種</t>
    <rPh sb="0" eb="3">
      <t>コウコクヌシ</t>
    </rPh>
    <rPh sb="3" eb="5">
      <t>ギョウシュ</t>
    </rPh>
    <phoneticPr fontId="6"/>
  </si>
  <si>
    <t>広告主名／件名（タイトル・売出し日など）</t>
    <rPh sb="0" eb="3">
      <t>コウコクヌシ</t>
    </rPh>
    <rPh sb="3" eb="4">
      <t>メイ</t>
    </rPh>
    <rPh sb="5" eb="7">
      <t>ケンメイ</t>
    </rPh>
    <rPh sb="13" eb="15">
      <t>ウリダ</t>
    </rPh>
    <rPh sb="16" eb="17">
      <t>ヒ</t>
    </rPh>
    <phoneticPr fontId="6"/>
  </si>
  <si>
    <t>折込日（夕刊）</t>
    <rPh sb="0" eb="2">
      <t>オリコミ</t>
    </rPh>
    <rPh sb="2" eb="3">
      <t>ヒ</t>
    </rPh>
    <rPh sb="4" eb="6">
      <t>ユウカン</t>
    </rPh>
    <phoneticPr fontId="6"/>
  </si>
  <si>
    <t>伝票Ｎｏ.</t>
    <rPh sb="0" eb="2">
      <t>デンピョウ</t>
    </rPh>
    <phoneticPr fontId="6"/>
  </si>
  <si>
    <t>－</t>
    <phoneticPr fontId="6"/>
  </si>
  <si>
    <t>㈱道新サービスセンター</t>
    <rPh sb="0" eb="11">
      <t>ドウシン</t>
    </rPh>
    <phoneticPr fontId="6"/>
  </si>
  <si>
    <t>北海道新聞夕刊折込広告申込書</t>
    <rPh sb="0" eb="1">
      <t>キタ</t>
    </rPh>
    <rPh sb="1" eb="2">
      <t>ウミ</t>
    </rPh>
    <rPh sb="2" eb="3">
      <t>ミチ</t>
    </rPh>
    <rPh sb="3" eb="4">
      <t>シン</t>
    </rPh>
    <rPh sb="4" eb="5">
      <t>ブン</t>
    </rPh>
    <rPh sb="5" eb="7">
      <t>ユウカン</t>
    </rPh>
    <rPh sb="7" eb="8">
      <t>オリ</t>
    </rPh>
    <rPh sb="8" eb="9">
      <t>コミ</t>
    </rPh>
    <rPh sb="9" eb="10">
      <t>ヒロ</t>
    </rPh>
    <rPh sb="10" eb="11">
      <t>ツゲ</t>
    </rPh>
    <rPh sb="11" eb="12">
      <t>サル</t>
    </rPh>
    <rPh sb="12" eb="13">
      <t>コミ</t>
    </rPh>
    <rPh sb="13" eb="14">
      <t>ショ</t>
    </rPh>
    <phoneticPr fontId="6"/>
  </si>
  <si>
    <t>札幌・江別・北広島・石狩市</t>
    <rPh sb="0" eb="2">
      <t>サッポロシナイ</t>
    </rPh>
    <rPh sb="3" eb="5">
      <t>エベツ</t>
    </rPh>
    <rPh sb="6" eb="9">
      <t>キタヒロシマ</t>
    </rPh>
    <rPh sb="10" eb="12">
      <t>イシカリ</t>
    </rPh>
    <rPh sb="12" eb="13">
      <t>シ</t>
    </rPh>
    <phoneticPr fontId="6"/>
  </si>
  <si>
    <t>E1</t>
    <phoneticPr fontId="6"/>
  </si>
  <si>
    <t>◆悪天候、災害、事故等、やむを得ない事由により折込遅延・不能となる場合があります。あらかじめご了承ください。</t>
  </si>
  <si>
    <t>一般店定数計</t>
    <rPh sb="0" eb="2">
      <t>イッパン</t>
    </rPh>
    <rPh sb="2" eb="3">
      <t>テン</t>
    </rPh>
    <rPh sb="3" eb="5">
      <t>テイスウ</t>
    </rPh>
    <rPh sb="5" eb="6">
      <t>ケイ</t>
    </rPh>
    <phoneticPr fontId="6"/>
  </si>
  <si>
    <t>注：千歳・恵庭方面、小樽市、北見方面の折込については夕刊割増料金が加算されます。</t>
    <rPh sb="10" eb="13">
      <t>オタルシ</t>
    </rPh>
    <rPh sb="14" eb="16">
      <t>キタミ</t>
    </rPh>
    <rPh sb="16" eb="18">
      <t>ホウメン</t>
    </rPh>
    <rPh sb="19" eb="21">
      <t>オリコ</t>
    </rPh>
    <rPh sb="26" eb="28">
      <t>ユウカン</t>
    </rPh>
    <rPh sb="28" eb="30">
      <t>ワリマシ</t>
    </rPh>
    <rPh sb="30" eb="32">
      <t>リョウキン</t>
    </rPh>
    <rPh sb="33" eb="35">
      <t>カサン</t>
    </rPh>
    <phoneticPr fontId="6"/>
  </si>
  <si>
    <t>協会定数計</t>
    <rPh sb="0" eb="2">
      <t>キョウカイ</t>
    </rPh>
    <rPh sb="2" eb="4">
      <t>テイスウ</t>
    </rPh>
    <rPh sb="4" eb="5">
      <t>ケイ</t>
    </rPh>
    <phoneticPr fontId="6"/>
  </si>
  <si>
    <t>申込枚数合計</t>
    <rPh sb="0" eb="2">
      <t>モウシコミ</t>
    </rPh>
    <rPh sb="2" eb="4">
      <t>マイスウ</t>
    </rPh>
    <rPh sb="4" eb="6">
      <t>ゴウケイ</t>
    </rPh>
    <phoneticPr fontId="6"/>
  </si>
  <si>
    <t>定数合計</t>
    <rPh sb="0" eb="2">
      <t>テイスウ</t>
    </rPh>
    <rPh sb="2" eb="4">
      <t>ゴウケイ</t>
    </rPh>
    <phoneticPr fontId="6"/>
  </si>
  <si>
    <t>01204201028</t>
  </si>
  <si>
    <t>東鷹栖</t>
  </si>
  <si>
    <t>01204201027</t>
  </si>
  <si>
    <t>緑が丘東</t>
    <rPh sb="0" eb="1">
      <t>ミドリ</t>
    </rPh>
    <rPh sb="2" eb="3">
      <t>オカ</t>
    </rPh>
    <rPh sb="3" eb="4">
      <t>ヒガシ</t>
    </rPh>
    <phoneticPr fontId="6"/>
  </si>
  <si>
    <t>神楽岡</t>
  </si>
  <si>
    <t>01204201025</t>
  </si>
  <si>
    <t>緑が丘</t>
  </si>
  <si>
    <t>01204201024</t>
  </si>
  <si>
    <t>豊岡四条通</t>
    <rPh sb="0" eb="2">
      <t>トヨオカ</t>
    </rPh>
    <rPh sb="2" eb="4">
      <t>ヨジョウ</t>
    </rPh>
    <rPh sb="4" eb="5">
      <t>ドオリ</t>
    </rPh>
    <phoneticPr fontId="6"/>
  </si>
  <si>
    <t>01204201023</t>
  </si>
  <si>
    <t>東光南</t>
  </si>
  <si>
    <t>01204201022</t>
  </si>
  <si>
    <t>東光東</t>
  </si>
  <si>
    <t>01204201021</t>
  </si>
  <si>
    <t>永山南</t>
  </si>
  <si>
    <t>01204201020</t>
  </si>
  <si>
    <t>末広西</t>
  </si>
  <si>
    <t>01204201019</t>
  </si>
  <si>
    <t>永山</t>
  </si>
  <si>
    <t>01204201018</t>
  </si>
  <si>
    <t>豊岡北</t>
    <rPh sb="2" eb="3">
      <t>キタ</t>
    </rPh>
    <phoneticPr fontId="6"/>
  </si>
  <si>
    <t>（廃店　豊岡北へ統合）</t>
    <rPh sb="4" eb="6">
      <t>トヨオカ</t>
    </rPh>
    <rPh sb="6" eb="7">
      <t>キタ</t>
    </rPh>
    <phoneticPr fontId="6"/>
  </si>
  <si>
    <t>東旭川</t>
  </si>
  <si>
    <t>01204201016</t>
  </si>
  <si>
    <t>住吉</t>
  </si>
  <si>
    <t>01204201015</t>
  </si>
  <si>
    <t>近文</t>
  </si>
  <si>
    <t>01204201014</t>
  </si>
  <si>
    <t>忠和</t>
  </si>
  <si>
    <t>01203201011</t>
  </si>
  <si>
    <t>蘭島</t>
    <rPh sb="0" eb="2">
      <t>ランシマ</t>
    </rPh>
    <phoneticPr fontId="6"/>
  </si>
  <si>
    <t>01204201013</t>
  </si>
  <si>
    <t>神居</t>
  </si>
  <si>
    <t>（廃店　錦町へ統合）</t>
    <rPh sb="4" eb="6">
      <t>ニシキマチ</t>
    </rPh>
    <phoneticPr fontId="6"/>
  </si>
  <si>
    <t>塩谷</t>
    <rPh sb="0" eb="2">
      <t>シオヤ</t>
    </rPh>
    <phoneticPr fontId="6"/>
  </si>
  <si>
    <t>01204201012</t>
  </si>
  <si>
    <t>神楽</t>
  </si>
  <si>
    <t>（廃店 緑・錦町・塩谷へ分割統合）</t>
    <rPh sb="1" eb="3">
      <t>ハイテン</t>
    </rPh>
    <rPh sb="4" eb="5">
      <t>ミドリ</t>
    </rPh>
    <rPh sb="6" eb="8">
      <t>ニシキマチ</t>
    </rPh>
    <rPh sb="9" eb="11">
      <t>シオヤ</t>
    </rPh>
    <rPh sb="12" eb="14">
      <t>ブンカツ</t>
    </rPh>
    <rPh sb="14" eb="16">
      <t>トウゴウ</t>
    </rPh>
    <phoneticPr fontId="6"/>
  </si>
  <si>
    <t>長橋</t>
    <rPh sb="0" eb="2">
      <t>ナガハシ</t>
    </rPh>
    <phoneticPr fontId="6"/>
  </si>
  <si>
    <t>01204201011</t>
  </si>
  <si>
    <t>末広東</t>
  </si>
  <si>
    <t>01203201008</t>
  </si>
  <si>
    <t>錦町</t>
    <rPh sb="0" eb="1">
      <t>ニシキ</t>
    </rPh>
    <rPh sb="1" eb="2">
      <t>マチ</t>
    </rPh>
    <phoneticPr fontId="6"/>
  </si>
  <si>
    <t>01204201010</t>
  </si>
  <si>
    <t>東部</t>
  </si>
  <si>
    <t>01203201007</t>
  </si>
  <si>
    <t>緑</t>
    <rPh sb="0" eb="1">
      <t>ミドリ</t>
    </rPh>
    <phoneticPr fontId="6"/>
  </si>
  <si>
    <t>ません。</t>
    <phoneticPr fontId="6"/>
  </si>
  <si>
    <t>01204201009</t>
  </si>
  <si>
    <t>東８条</t>
    <rPh sb="0" eb="1">
      <t>ヒガシ</t>
    </rPh>
    <rPh sb="2" eb="3">
      <t>ジョウ</t>
    </rPh>
    <phoneticPr fontId="6"/>
  </si>
  <si>
    <t>01203201006</t>
  </si>
  <si>
    <t>松ヶ枝</t>
    <rPh sb="0" eb="3">
      <t>マツガエ</t>
    </rPh>
    <phoneticPr fontId="6"/>
  </si>
  <si>
    <t>（廃店 千歳西部・千歳東部へ分割統合）</t>
    <rPh sb="4" eb="6">
      <t>チトセ</t>
    </rPh>
    <rPh sb="6" eb="8">
      <t>セイブ</t>
    </rPh>
    <rPh sb="9" eb="11">
      <t>チトセ</t>
    </rPh>
    <rPh sb="11" eb="13">
      <t>トウブ</t>
    </rPh>
    <phoneticPr fontId="6"/>
  </si>
  <si>
    <t>千歳高台</t>
    <rPh sb="0" eb="2">
      <t>チトセ</t>
    </rPh>
    <rPh sb="2" eb="4">
      <t>タカダイ</t>
    </rPh>
    <phoneticPr fontId="6"/>
  </si>
  <si>
    <t>◎旧留辺蘂町、旧端野町、旧常呂町の販売所は含まれ</t>
    <rPh sb="1" eb="2">
      <t>キュウ</t>
    </rPh>
    <rPh sb="2" eb="5">
      <t>ルベシベ</t>
    </rPh>
    <rPh sb="5" eb="6">
      <t>チョウ</t>
    </rPh>
    <rPh sb="7" eb="8">
      <t>キュウ</t>
    </rPh>
    <rPh sb="8" eb="10">
      <t>タンノ</t>
    </rPh>
    <rPh sb="10" eb="11">
      <t>チョウ</t>
    </rPh>
    <rPh sb="12" eb="13">
      <t>キュウ</t>
    </rPh>
    <rPh sb="13" eb="16">
      <t>トコロチョウ</t>
    </rPh>
    <rPh sb="17" eb="19">
      <t>ハンバイ</t>
    </rPh>
    <rPh sb="19" eb="20">
      <t>ジョ</t>
    </rPh>
    <rPh sb="21" eb="22">
      <t>フク</t>
    </rPh>
    <phoneticPr fontId="6"/>
  </si>
  <si>
    <t>01204201008</t>
  </si>
  <si>
    <t>大雪</t>
    <rPh sb="1" eb="2">
      <t>ユキ</t>
    </rPh>
    <phoneticPr fontId="6"/>
  </si>
  <si>
    <t>（廃店　南小樽へ統合）</t>
    <phoneticPr fontId="6"/>
  </si>
  <si>
    <t>奥沢</t>
    <rPh sb="0" eb="2">
      <t>オクサワ</t>
    </rPh>
    <phoneticPr fontId="6"/>
  </si>
  <si>
    <t>01224201002</t>
  </si>
  <si>
    <t>千歳東部</t>
    <rPh sb="0" eb="2">
      <t>チトセ</t>
    </rPh>
    <rPh sb="2" eb="4">
      <t>トウブ</t>
    </rPh>
    <phoneticPr fontId="6"/>
  </si>
  <si>
    <t>01208201009</t>
  </si>
  <si>
    <t>北見南</t>
    <rPh sb="0" eb="2">
      <t>キタミ</t>
    </rPh>
    <rPh sb="2" eb="3">
      <t>ミナミ</t>
    </rPh>
    <phoneticPr fontId="6"/>
  </si>
  <si>
    <t>01204201007</t>
  </si>
  <si>
    <t>旭町</t>
  </si>
  <si>
    <t>01203201004</t>
  </si>
  <si>
    <t>南小樽</t>
    <rPh sb="0" eb="3">
      <t>ミナミオタル</t>
    </rPh>
    <phoneticPr fontId="6"/>
  </si>
  <si>
    <t>01224201001</t>
  </si>
  <si>
    <t>千歳西部</t>
    <rPh sb="0" eb="2">
      <t>チトセ</t>
    </rPh>
    <rPh sb="2" eb="4">
      <t>セイブ</t>
    </rPh>
    <phoneticPr fontId="6"/>
  </si>
  <si>
    <t>千歳市</t>
    <rPh sb="0" eb="3">
      <t>チトセシ</t>
    </rPh>
    <phoneticPr fontId="6"/>
  </si>
  <si>
    <t>01208201007</t>
  </si>
  <si>
    <t>北見西</t>
    <rPh sb="0" eb="2">
      <t>キタミ</t>
    </rPh>
    <rPh sb="2" eb="3">
      <t>ニシ</t>
    </rPh>
    <phoneticPr fontId="6"/>
  </si>
  <si>
    <t>01204201006</t>
  </si>
  <si>
    <t>東光西</t>
  </si>
  <si>
    <t>01203201003</t>
  </si>
  <si>
    <t>桜</t>
    <rPh sb="0" eb="1">
      <t>サクラ</t>
    </rPh>
    <phoneticPr fontId="6"/>
  </si>
  <si>
    <t>01231201003</t>
  </si>
  <si>
    <t>恵庭東部</t>
    <rPh sb="0" eb="2">
      <t>エニワ</t>
    </rPh>
    <rPh sb="2" eb="4">
      <t>トウブ</t>
    </rPh>
    <phoneticPr fontId="6"/>
  </si>
  <si>
    <t>01208201006</t>
  </si>
  <si>
    <t>北見中央</t>
    <rPh sb="0" eb="2">
      <t>キタミ</t>
    </rPh>
    <rPh sb="2" eb="4">
      <t>チュウオウ</t>
    </rPh>
    <phoneticPr fontId="6"/>
  </si>
  <si>
    <t>01204201005</t>
  </si>
  <si>
    <t>豊岡</t>
  </si>
  <si>
    <t>01203201002</t>
  </si>
  <si>
    <t>朝里・新光</t>
    <rPh sb="0" eb="2">
      <t>アサリ</t>
    </rPh>
    <rPh sb="3" eb="5">
      <t>シンコウ</t>
    </rPh>
    <phoneticPr fontId="6"/>
  </si>
  <si>
    <t>01231201002</t>
  </si>
  <si>
    <t>恵庭西部</t>
    <rPh sb="0" eb="2">
      <t>エニワ</t>
    </rPh>
    <rPh sb="2" eb="4">
      <t>セイブ</t>
    </rPh>
    <phoneticPr fontId="6"/>
  </si>
  <si>
    <t>01208201005</t>
  </si>
  <si>
    <t>北見東</t>
    <rPh sb="0" eb="2">
      <t>キタミ</t>
    </rPh>
    <rPh sb="2" eb="3">
      <t>ヒガシ</t>
    </rPh>
    <phoneticPr fontId="6"/>
  </si>
  <si>
    <t>北見市</t>
    <rPh sb="0" eb="3">
      <t>キタミシ</t>
    </rPh>
    <phoneticPr fontId="6"/>
  </si>
  <si>
    <t>01204201004</t>
  </si>
  <si>
    <t>中央西</t>
  </si>
  <si>
    <t>旭川市</t>
    <rPh sb="0" eb="3">
      <t>アサヒカワシ</t>
    </rPh>
    <phoneticPr fontId="6"/>
  </si>
  <si>
    <t>01203201001</t>
  </si>
  <si>
    <t>銭函</t>
    <rPh sb="0" eb="2">
      <t>ゼニバコ</t>
    </rPh>
    <phoneticPr fontId="6"/>
  </si>
  <si>
    <t>小樽市</t>
    <rPh sb="0" eb="2">
      <t>オタル</t>
    </rPh>
    <rPh sb="2" eb="3">
      <t>シ</t>
    </rPh>
    <phoneticPr fontId="6"/>
  </si>
  <si>
    <t>01231201001</t>
  </si>
  <si>
    <t>島松</t>
    <rPh sb="0" eb="2">
      <t>シママツ</t>
    </rPh>
    <phoneticPr fontId="6"/>
  </si>
  <si>
    <t>恵庭市</t>
    <rPh sb="0" eb="3">
      <t>エニワシ</t>
    </rPh>
    <phoneticPr fontId="6"/>
  </si>
  <si>
    <t>定数</t>
    <rPh sb="0" eb="2">
      <t>テイスウ</t>
    </rPh>
    <phoneticPr fontId="6"/>
  </si>
  <si>
    <t>市町村名</t>
    <rPh sb="0" eb="3">
      <t>シチョウソン</t>
    </rPh>
    <rPh sb="3" eb="4">
      <t>メイ</t>
    </rPh>
    <phoneticPr fontId="6"/>
  </si>
  <si>
    <t>▼北見方面（一般店）</t>
    <rPh sb="1" eb="3">
      <t>キタミ</t>
    </rPh>
    <rPh sb="3" eb="5">
      <t>ホウメン</t>
    </rPh>
    <rPh sb="6" eb="9">
      <t>イッパンテン</t>
    </rPh>
    <phoneticPr fontId="6"/>
  </si>
  <si>
    <r>
      <t>▼旭川折込広告協同組合（協会</t>
    </r>
    <r>
      <rPr>
        <sz val="10"/>
        <rFont val="ＭＳ Ｐゴシック"/>
        <family val="3"/>
        <charset val="128"/>
      </rPr>
      <t>）　</t>
    </r>
    <rPh sb="1" eb="3">
      <t>アサヒカワ</t>
    </rPh>
    <rPh sb="3" eb="5">
      <t>オリコミ</t>
    </rPh>
    <rPh sb="5" eb="7">
      <t>コウコク</t>
    </rPh>
    <rPh sb="7" eb="9">
      <t>キョウドウ</t>
    </rPh>
    <rPh sb="9" eb="11">
      <t>クミアイ</t>
    </rPh>
    <rPh sb="12" eb="14">
      <t>キョウカイ</t>
    </rPh>
    <phoneticPr fontId="6"/>
  </si>
  <si>
    <t>▼千歳・恵庭方面（一般店）</t>
    <rPh sb="1" eb="3">
      <t>チトセ</t>
    </rPh>
    <rPh sb="4" eb="6">
      <t>エニワ</t>
    </rPh>
    <rPh sb="6" eb="8">
      <t>ホウメン</t>
    </rPh>
    <rPh sb="9" eb="12">
      <t>イッパンテン</t>
    </rPh>
    <phoneticPr fontId="6"/>
  </si>
  <si>
    <t>離島件数</t>
    <rPh sb="0" eb="2">
      <t>リトウ</t>
    </rPh>
    <rPh sb="2" eb="4">
      <t>ケンスウ</t>
    </rPh>
    <phoneticPr fontId="6"/>
  </si>
  <si>
    <t>離島枚数</t>
    <rPh sb="0" eb="2">
      <t>リトウ</t>
    </rPh>
    <rPh sb="2" eb="4">
      <t>マイスウ</t>
    </rPh>
    <phoneticPr fontId="6"/>
  </si>
  <si>
    <t>一般店枚数</t>
    <rPh sb="0" eb="2">
      <t>イッパン</t>
    </rPh>
    <rPh sb="2" eb="3">
      <t>テン</t>
    </rPh>
    <rPh sb="3" eb="5">
      <t>マイスウ</t>
    </rPh>
    <phoneticPr fontId="6"/>
  </si>
  <si>
    <t>協会枚数</t>
    <rPh sb="0" eb="2">
      <t>キョウカイ</t>
    </rPh>
    <rPh sb="2" eb="4">
      <t>マイスウ</t>
    </rPh>
    <phoneticPr fontId="6"/>
  </si>
  <si>
    <t>千歳・恵庭、小樽、旭川、北見地区</t>
    <rPh sb="0" eb="2">
      <t>チトセ</t>
    </rPh>
    <rPh sb="3" eb="5">
      <t>エニワ</t>
    </rPh>
    <rPh sb="6" eb="8">
      <t>オタル</t>
    </rPh>
    <rPh sb="9" eb="11">
      <t>アサヒカワ</t>
    </rPh>
    <rPh sb="12" eb="14">
      <t>キタミ</t>
    </rPh>
    <rPh sb="14" eb="16">
      <t>チク</t>
    </rPh>
    <phoneticPr fontId="6"/>
  </si>
  <si>
    <t>E2</t>
    <phoneticPr fontId="6"/>
  </si>
  <si>
    <t>（廃店 宮の森へ統合）</t>
    <rPh sb="4" eb="5">
      <t>ミヤ</t>
    </rPh>
    <rPh sb="6" eb="7">
      <t>モリ</t>
    </rPh>
    <rPh sb="8" eb="10">
      <t>トウゴウ</t>
    </rPh>
    <phoneticPr fontId="6"/>
  </si>
  <si>
    <t>01107201010</t>
  </si>
  <si>
    <t>▼小樽市（協会）　</t>
    <rPh sb="1" eb="3">
      <t>オタル</t>
    </rPh>
    <rPh sb="3" eb="4">
      <t>シ</t>
    </rPh>
    <rPh sb="5" eb="7">
      <t>キョウカイ</t>
    </rPh>
    <phoneticPr fontId="6"/>
  </si>
  <si>
    <t>◆</t>
    <phoneticPr fontId="6"/>
  </si>
  <si>
    <t>　 市町村名</t>
    <rPh sb="2" eb="5">
      <t>シチョウソン</t>
    </rPh>
    <rPh sb="5" eb="6">
      <t>メイ</t>
    </rPh>
    <phoneticPr fontId="3"/>
  </si>
  <si>
    <t>の地域の販売所へのお申込は「折込日4日前午前中」が締切です。それ以外の販売所は「折込日3日前午前中」が締切となります。（いずれも日・祝除く）　</t>
    <rPh sb="1" eb="3">
      <t>チイキ</t>
    </rPh>
    <rPh sb="4" eb="6">
      <t>ハンバイ</t>
    </rPh>
    <rPh sb="6" eb="7">
      <t>ショ</t>
    </rPh>
    <rPh sb="10" eb="12">
      <t>モウシコミ</t>
    </rPh>
    <rPh sb="14" eb="16">
      <t>オリコミ</t>
    </rPh>
    <rPh sb="16" eb="17">
      <t>ビ</t>
    </rPh>
    <rPh sb="18" eb="20">
      <t>カマエ</t>
    </rPh>
    <rPh sb="20" eb="23">
      <t>ゴゼンチュウ</t>
    </rPh>
    <rPh sb="25" eb="27">
      <t>シメキリ</t>
    </rPh>
    <rPh sb="32" eb="34">
      <t>イガイ</t>
    </rPh>
    <rPh sb="35" eb="37">
      <t>ハンバイ</t>
    </rPh>
    <phoneticPr fontId="3"/>
  </si>
  <si>
    <t>に販売所への折込申込は「折込日3日前午前中が締切です。(いずれも日祝除く）</t>
    <rPh sb="1" eb="3">
      <t>ハンバイ</t>
    </rPh>
    <rPh sb="3" eb="4">
      <t>ショ</t>
    </rPh>
    <rPh sb="6" eb="8">
      <t>オリコミ</t>
    </rPh>
    <rPh sb="8" eb="10">
      <t>モウシコミ</t>
    </rPh>
    <rPh sb="12" eb="14">
      <t>オリコミ</t>
    </rPh>
    <rPh sb="14" eb="15">
      <t>ビ</t>
    </rPh>
    <rPh sb="16" eb="17">
      <t>カ</t>
    </rPh>
    <rPh sb="17" eb="18">
      <t>マエ</t>
    </rPh>
    <rPh sb="18" eb="21">
      <t>ゴゼンチュウ</t>
    </rPh>
    <rPh sb="22" eb="24">
      <t>シメキリ</t>
    </rPh>
    <rPh sb="32" eb="33">
      <t>ニチ</t>
    </rPh>
    <rPh sb="33" eb="34">
      <t>シュク</t>
    </rPh>
    <rPh sb="34" eb="35">
      <t>ノゾ</t>
    </rPh>
    <phoneticPr fontId="3"/>
  </si>
  <si>
    <t>（廃店 緑が丘・緑が丘東へ分割統合）</t>
    <rPh sb="1" eb="3">
      <t>ハイテン</t>
    </rPh>
    <rPh sb="4" eb="5">
      <t>ミドリ</t>
    </rPh>
    <rPh sb="6" eb="7">
      <t>オカ</t>
    </rPh>
    <rPh sb="8" eb="9">
      <t>ミドリ</t>
    </rPh>
    <rPh sb="10" eb="11">
      <t>オカ</t>
    </rPh>
    <rPh sb="11" eb="12">
      <t>ヒガシ</t>
    </rPh>
    <rPh sb="13" eb="15">
      <t>ブンカツ</t>
    </rPh>
    <rPh sb="15" eb="17">
      <t>トウゴウ</t>
    </rPh>
    <phoneticPr fontId="6"/>
  </si>
  <si>
    <t>(廃店 中央西・東光西・大雪へ分割統合)</t>
    <rPh sb="1" eb="2">
      <t>ハイ</t>
    </rPh>
    <rPh sb="2" eb="3">
      <t>ミセ</t>
    </rPh>
    <rPh sb="4" eb="6">
      <t>チュウオウ</t>
    </rPh>
    <rPh sb="6" eb="7">
      <t>ニシ</t>
    </rPh>
    <rPh sb="8" eb="10">
      <t>トウコウ</t>
    </rPh>
    <rPh sb="10" eb="11">
      <t>ニシ</t>
    </rPh>
    <rPh sb="12" eb="14">
      <t>タイセツ</t>
    </rPh>
    <rPh sb="15" eb="17">
      <t>ブンカツ</t>
    </rPh>
    <rPh sb="17" eb="19">
      <t>トウゴウ</t>
    </rPh>
    <phoneticPr fontId="6"/>
  </si>
  <si>
    <t>納品・広告内容に関わる連絡事項</t>
    <rPh sb="0" eb="2">
      <t>ノウヒン</t>
    </rPh>
    <rPh sb="3" eb="7">
      <t>コウコクナイヨウ</t>
    </rPh>
    <rPh sb="8" eb="9">
      <t>カカ</t>
    </rPh>
    <rPh sb="11" eb="15">
      <t>レンラクジコウ</t>
    </rPh>
    <phoneticPr fontId="3"/>
  </si>
  <si>
    <t>納品・広告内容に関わる連絡事項</t>
    <rPh sb="0" eb="2">
      <t>ノウヒン</t>
    </rPh>
    <rPh sb="3" eb="7">
      <t>コウコクナイヨウ</t>
    </rPh>
    <rPh sb="8" eb="9">
      <t>カカ</t>
    </rPh>
    <rPh sb="11" eb="15">
      <t>レンラクジコウ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</si>
</sst>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&quot;月&quot;d&quot;日&quot;\(aaa\)"/>
    <numFmt numFmtId="177" formatCode="&quot;(&quot;yymd&quot;)&quot;"/>
    <numFmt numFmtId="178" formatCode="yyyy&quot;年&quot;m&quot;月&quot;d&quot;日&quot;;@"/>
    <numFmt numFmtId="179" formatCode="m/d;@"/>
  </numFmts>
  <fonts count="38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.5"/>
      <name val="ＭＳ Ｐ明朝"/>
      <family val="1"/>
      <charset val="128"/>
    </font>
    <font>
      <sz val="8.5"/>
      <name val="ＭＳ Ｐゴシック"/>
      <family val="3"/>
      <charset val="128"/>
    </font>
    <font>
      <sz val="6"/>
      <name val="Osaka"/>
      <family val="3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Eras Light ITC"/>
      <family val="2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24"/>
      <color indexed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.5"/>
      <color indexed="9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Eras Light ITC"/>
      <family val="2"/>
    </font>
    <font>
      <sz val="11"/>
      <color rgb="FF0070C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8.5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b/>
      <sz val="8"/>
      <name val="ＭＳ Ｐ明朝"/>
      <family val="1"/>
      <charset val="128"/>
    </font>
    <font>
      <b/>
      <sz val="1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Up="1">
      <left style="medium">
        <color indexed="64"/>
      </left>
      <right/>
      <top style="hair">
        <color indexed="64"/>
      </top>
      <bottom style="medium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hair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9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38" fontId="7" fillId="0" borderId="1" xfId="1" applyNumberFormat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38" fontId="7" fillId="0" borderId="4" xfId="1" applyNumberFormat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38" fontId="8" fillId="0" borderId="0" xfId="2" applyFont="1" applyFill="1" applyAlignment="1">
      <alignment vertical="center"/>
    </xf>
    <xf numFmtId="38" fontId="7" fillId="0" borderId="0" xfId="2" applyFont="1" applyFill="1" applyAlignment="1">
      <alignment vertical="center"/>
    </xf>
    <xf numFmtId="0" fontId="1" fillId="0" borderId="0" xfId="1" applyAlignment="1">
      <alignment vertical="center"/>
    </xf>
    <xf numFmtId="38" fontId="8" fillId="0" borderId="0" xfId="2" applyFont="1" applyFill="1" applyBorder="1" applyAlignment="1" applyProtection="1">
      <alignment vertical="center"/>
    </xf>
    <xf numFmtId="38" fontId="11" fillId="0" borderId="7" xfId="2" applyFont="1" applyFill="1" applyBorder="1" applyAlignment="1" applyProtection="1">
      <alignment vertical="center"/>
      <protection locked="0"/>
    </xf>
    <xf numFmtId="0" fontId="8" fillId="0" borderId="12" xfId="1" applyFont="1" applyBorder="1" applyAlignment="1">
      <alignment vertical="center"/>
    </xf>
    <xf numFmtId="38" fontId="11" fillId="0" borderId="0" xfId="2" applyFont="1" applyFill="1" applyBorder="1" applyAlignment="1" applyProtection="1">
      <alignment vertical="center"/>
    </xf>
    <xf numFmtId="38" fontId="11" fillId="0" borderId="13" xfId="2" applyFont="1" applyFill="1" applyBorder="1" applyAlignment="1" applyProtection="1">
      <alignment vertical="center"/>
      <protection locked="0"/>
    </xf>
    <xf numFmtId="0" fontId="9" fillId="0" borderId="15" xfId="1" applyFont="1" applyBorder="1" applyAlignment="1">
      <alignment vertical="center" shrinkToFit="1"/>
    </xf>
    <xf numFmtId="0" fontId="1" fillId="0" borderId="12" xfId="1" applyBorder="1" applyAlignment="1">
      <alignment vertical="center"/>
    </xf>
    <xf numFmtId="0" fontId="8" fillId="0" borderId="19" xfId="1" applyFont="1" applyBorder="1" applyAlignment="1">
      <alignment vertical="center"/>
    </xf>
    <xf numFmtId="38" fontId="11" fillId="0" borderId="20" xfId="2" applyFont="1" applyFill="1" applyBorder="1" applyAlignment="1" applyProtection="1">
      <alignment vertical="center"/>
      <protection locked="0"/>
    </xf>
    <xf numFmtId="0" fontId="9" fillId="0" borderId="27" xfId="1" applyFont="1" applyBorder="1" applyAlignment="1">
      <alignment vertical="center" shrinkToFit="1"/>
    </xf>
    <xf numFmtId="0" fontId="8" fillId="0" borderId="29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38" fontId="8" fillId="0" borderId="0" xfId="1" applyNumberFormat="1" applyFont="1" applyAlignment="1">
      <alignment vertical="center"/>
    </xf>
    <xf numFmtId="38" fontId="17" fillId="0" borderId="0" xfId="1" applyNumberFormat="1" applyFont="1" applyAlignment="1">
      <alignment vertical="center"/>
    </xf>
    <xf numFmtId="0" fontId="17" fillId="0" borderId="0" xfId="1" applyFont="1" applyAlignment="1">
      <alignment vertical="center"/>
    </xf>
    <xf numFmtId="38" fontId="17" fillId="0" borderId="0" xfId="2" applyFont="1" applyFill="1" applyBorder="1" applyAlignment="1">
      <alignment vertical="center"/>
    </xf>
    <xf numFmtId="38" fontId="17" fillId="0" borderId="0" xfId="2" applyFont="1" applyBorder="1" applyAlignment="1">
      <alignment vertical="center"/>
    </xf>
    <xf numFmtId="0" fontId="18" fillId="0" borderId="0" xfId="1" applyFont="1" applyAlignment="1">
      <alignment vertical="center"/>
    </xf>
    <xf numFmtId="0" fontId="19" fillId="0" borderId="19" xfId="1" applyFont="1" applyBorder="1" applyAlignment="1">
      <alignment vertical="center"/>
    </xf>
    <xf numFmtId="0" fontId="19" fillId="0" borderId="0" xfId="1" applyFont="1" applyAlignment="1">
      <alignment vertical="center"/>
    </xf>
    <xf numFmtId="0" fontId="19" fillId="0" borderId="18" xfId="1" applyFont="1" applyBorder="1" applyAlignment="1">
      <alignment vertical="center"/>
    </xf>
    <xf numFmtId="0" fontId="19" fillId="0" borderId="41" xfId="1" applyFont="1" applyBorder="1" applyAlignment="1">
      <alignment vertical="center"/>
    </xf>
    <xf numFmtId="0" fontId="19" fillId="0" borderId="12" xfId="1" applyFont="1" applyBorder="1" applyAlignment="1">
      <alignment vertical="center"/>
    </xf>
    <xf numFmtId="0" fontId="19" fillId="0" borderId="23" xfId="1" applyFont="1" applyBorder="1" applyAlignment="1">
      <alignment vertical="center"/>
    </xf>
    <xf numFmtId="0" fontId="8" fillId="0" borderId="24" xfId="1" applyFont="1" applyBorder="1" applyAlignment="1">
      <alignment vertical="center"/>
    </xf>
    <xf numFmtId="0" fontId="5" fillId="0" borderId="37" xfId="1" applyFont="1" applyBorder="1" applyAlignment="1">
      <alignment vertical="center"/>
    </xf>
    <xf numFmtId="0" fontId="5" fillId="0" borderId="15" xfId="1" applyFont="1" applyBorder="1" applyAlignment="1">
      <alignment vertical="center"/>
    </xf>
    <xf numFmtId="0" fontId="1" fillId="0" borderId="43" xfId="1" applyBorder="1" applyAlignment="1" applyProtection="1">
      <alignment horizontal="center" vertical="center" shrinkToFit="1"/>
      <protection locked="0"/>
    </xf>
    <xf numFmtId="0" fontId="5" fillId="0" borderId="50" xfId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8" fillId="0" borderId="55" xfId="1" applyFont="1" applyBorder="1" applyAlignment="1">
      <alignment vertical="center"/>
    </xf>
    <xf numFmtId="0" fontId="2" fillId="0" borderId="56" xfId="1" applyFont="1" applyBorder="1" applyAlignment="1">
      <alignment vertical="center"/>
    </xf>
    <xf numFmtId="0" fontId="2" fillId="0" borderId="57" xfId="1" applyFont="1" applyBorder="1" applyAlignment="1">
      <alignment horizontal="center" vertical="center"/>
    </xf>
    <xf numFmtId="31" fontId="9" fillId="0" borderId="0" xfId="1" applyNumberFormat="1" applyFont="1" applyAlignment="1">
      <alignment vertical="center"/>
    </xf>
    <xf numFmtId="177" fontId="8" fillId="0" borderId="0" xfId="1" applyNumberFormat="1" applyFont="1" applyAlignment="1">
      <alignment horizontal="center" vertical="center"/>
    </xf>
    <xf numFmtId="14" fontId="8" fillId="0" borderId="58" xfId="1" applyNumberFormat="1" applyFont="1" applyBorder="1" applyAlignment="1">
      <alignment vertical="center"/>
    </xf>
    <xf numFmtId="38" fontId="9" fillId="0" borderId="0" xfId="2" applyFont="1" applyFill="1" applyBorder="1" applyAlignment="1" applyProtection="1">
      <alignment vertical="center"/>
    </xf>
    <xf numFmtId="38" fontId="1" fillId="0" borderId="0" xfId="2" applyFont="1" applyFill="1" applyBorder="1" applyAlignment="1" applyProtection="1">
      <alignment vertical="center"/>
    </xf>
    <xf numFmtId="38" fontId="1" fillId="0" borderId="0" xfId="1" applyNumberFormat="1" applyAlignment="1">
      <alignment vertical="center"/>
    </xf>
    <xf numFmtId="38" fontId="1" fillId="0" borderId="0" xfId="2" applyFont="1" applyFill="1" applyBorder="1" applyAlignment="1">
      <alignment vertical="center"/>
    </xf>
    <xf numFmtId="38" fontId="11" fillId="0" borderId="60" xfId="1" applyNumberFormat="1" applyFont="1" applyBorder="1" applyAlignment="1">
      <alignment vertical="center" shrinkToFit="1"/>
    </xf>
    <xf numFmtId="179" fontId="10" fillId="0" borderId="0" xfId="1" applyNumberFormat="1" applyFont="1" applyAlignment="1">
      <alignment vertical="center"/>
    </xf>
    <xf numFmtId="0" fontId="27" fillId="0" borderId="0" xfId="1" applyFont="1" applyAlignment="1">
      <alignment vertical="center"/>
    </xf>
    <xf numFmtId="38" fontId="7" fillId="0" borderId="0" xfId="1" applyNumberFormat="1" applyFont="1" applyAlignment="1">
      <alignment vertical="center"/>
    </xf>
    <xf numFmtId="38" fontId="7" fillId="0" borderId="64" xfId="1" applyNumberFormat="1" applyFont="1" applyBorder="1" applyAlignment="1">
      <alignment vertical="center"/>
    </xf>
    <xf numFmtId="0" fontId="1" fillId="0" borderId="65" xfId="1" applyBorder="1" applyAlignment="1">
      <alignment vertical="center"/>
    </xf>
    <xf numFmtId="0" fontId="1" fillId="0" borderId="66" xfId="1" applyBorder="1" applyAlignment="1">
      <alignment vertical="center"/>
    </xf>
    <xf numFmtId="38" fontId="28" fillId="0" borderId="0" xfId="2" applyFont="1" applyFill="1" applyBorder="1" applyAlignment="1" applyProtection="1">
      <alignment vertical="center"/>
    </xf>
    <xf numFmtId="0" fontId="29" fillId="0" borderId="0" xfId="1" applyFont="1" applyAlignment="1">
      <alignment vertical="center"/>
    </xf>
    <xf numFmtId="38" fontId="9" fillId="0" borderId="0" xfId="1" applyNumberFormat="1" applyFont="1" applyAlignment="1">
      <alignment vertical="center"/>
    </xf>
    <xf numFmtId="38" fontId="11" fillId="0" borderId="67" xfId="2" applyFont="1" applyFill="1" applyBorder="1" applyAlignment="1" applyProtection="1">
      <alignment vertical="center"/>
      <protection locked="0"/>
    </xf>
    <xf numFmtId="38" fontId="7" fillId="0" borderId="68" xfId="2" applyFont="1" applyFill="1" applyBorder="1" applyAlignment="1">
      <alignment vertical="center"/>
    </xf>
    <xf numFmtId="38" fontId="9" fillId="0" borderId="0" xfId="2" applyFont="1" applyFill="1" applyAlignment="1">
      <alignment vertical="center"/>
    </xf>
    <xf numFmtId="38" fontId="11" fillId="0" borderId="73" xfId="2" applyFont="1" applyFill="1" applyBorder="1" applyAlignment="1" applyProtection="1">
      <alignment vertical="center"/>
      <protection locked="0"/>
    </xf>
    <xf numFmtId="38" fontId="7" fillId="0" borderId="14" xfId="2" applyFont="1" applyFill="1" applyBorder="1" applyAlignment="1">
      <alignment vertical="center"/>
    </xf>
    <xf numFmtId="38" fontId="11" fillId="0" borderId="74" xfId="2" applyFont="1" applyFill="1" applyBorder="1" applyAlignment="1" applyProtection="1">
      <alignment vertical="center"/>
    </xf>
    <xf numFmtId="38" fontId="11" fillId="0" borderId="62" xfId="2" applyFont="1" applyFill="1" applyBorder="1" applyAlignment="1">
      <alignment vertical="center" shrinkToFit="1"/>
    </xf>
    <xf numFmtId="0" fontId="9" fillId="0" borderId="61" xfId="1" applyFont="1" applyBorder="1" applyAlignment="1">
      <alignment vertical="center"/>
    </xf>
    <xf numFmtId="0" fontId="1" fillId="0" borderId="62" xfId="1" applyBorder="1" applyAlignment="1">
      <alignment vertical="center"/>
    </xf>
    <xf numFmtId="0" fontId="1" fillId="0" borderId="63" xfId="1" applyBorder="1" applyAlignment="1">
      <alignment vertical="center"/>
    </xf>
    <xf numFmtId="38" fontId="8" fillId="0" borderId="0" xfId="2" applyFont="1" applyFill="1" applyBorder="1" applyAlignment="1">
      <alignment vertical="center"/>
    </xf>
    <xf numFmtId="38" fontId="11" fillId="0" borderId="75" xfId="2" applyFont="1" applyFill="1" applyBorder="1" applyAlignment="1" applyProtection="1">
      <alignment vertical="center"/>
    </xf>
    <xf numFmtId="38" fontId="7" fillId="0" borderId="76" xfId="2" applyFont="1" applyFill="1" applyBorder="1" applyAlignment="1">
      <alignment vertical="center"/>
    </xf>
    <xf numFmtId="38" fontId="11" fillId="0" borderId="77" xfId="2" applyFont="1" applyFill="1" applyBorder="1" applyAlignment="1" applyProtection="1">
      <alignment vertical="center"/>
      <protection locked="0"/>
    </xf>
    <xf numFmtId="0" fontId="9" fillId="0" borderId="70" xfId="1" applyFont="1" applyBorder="1" applyAlignment="1">
      <alignment vertical="center" shrinkToFit="1"/>
    </xf>
    <xf numFmtId="0" fontId="29" fillId="0" borderId="5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38" fontId="11" fillId="0" borderId="79" xfId="2" applyFont="1" applyFill="1" applyBorder="1" applyAlignment="1" applyProtection="1">
      <alignment vertical="center"/>
      <protection locked="0"/>
    </xf>
    <xf numFmtId="38" fontId="11" fillId="0" borderId="80" xfId="2" applyFont="1" applyFill="1" applyBorder="1" applyAlignment="1" applyProtection="1">
      <alignment vertical="center"/>
      <protection locked="0"/>
    </xf>
    <xf numFmtId="38" fontId="11" fillId="0" borderId="85" xfId="2" applyFont="1" applyFill="1" applyBorder="1" applyAlignment="1" applyProtection="1">
      <alignment vertical="center"/>
      <protection locked="0"/>
    </xf>
    <xf numFmtId="38" fontId="7" fillId="0" borderId="86" xfId="2" applyFont="1" applyFill="1" applyBorder="1" applyAlignment="1">
      <alignment vertical="center"/>
    </xf>
    <xf numFmtId="38" fontId="11" fillId="0" borderId="89" xfId="2" applyFont="1" applyFill="1" applyBorder="1" applyAlignment="1" applyProtection="1">
      <alignment vertical="center"/>
      <protection locked="0"/>
    </xf>
    <xf numFmtId="0" fontId="8" fillId="0" borderId="90" xfId="1" applyFont="1" applyBorder="1" applyAlignment="1">
      <alignment horizontal="center" vertical="center"/>
    </xf>
    <xf numFmtId="0" fontId="8" fillId="0" borderId="91" xfId="1" applyFont="1" applyBorder="1" applyAlignment="1">
      <alignment horizontal="center" vertical="center"/>
    </xf>
    <xf numFmtId="0" fontId="8" fillId="0" borderId="92" xfId="1" applyFont="1" applyBorder="1" applyAlignment="1">
      <alignment horizontal="center" vertical="center"/>
    </xf>
    <xf numFmtId="0" fontId="8" fillId="0" borderId="94" xfId="1" applyFont="1" applyBorder="1" applyAlignment="1">
      <alignment horizontal="center" vertical="center"/>
    </xf>
    <xf numFmtId="0" fontId="8" fillId="0" borderId="95" xfId="1" applyFont="1" applyBorder="1" applyAlignment="1">
      <alignment horizontal="center" vertical="center"/>
    </xf>
    <xf numFmtId="0" fontId="9" fillId="0" borderId="2" xfId="1" applyFont="1" applyBorder="1" applyAlignment="1">
      <alignment vertical="center"/>
    </xf>
    <xf numFmtId="38" fontId="9" fillId="0" borderId="2" xfId="1" applyNumberFormat="1" applyFont="1" applyBorder="1" applyAlignment="1">
      <alignment vertical="center"/>
    </xf>
    <xf numFmtId="0" fontId="17" fillId="0" borderId="35" xfId="1" applyFont="1" applyBorder="1" applyAlignment="1" applyProtection="1">
      <alignment vertical="center"/>
      <protection locked="0"/>
    </xf>
    <xf numFmtId="0" fontId="5" fillId="0" borderId="39" xfId="1" applyFont="1" applyBorder="1" applyAlignment="1">
      <alignment vertical="center"/>
    </xf>
    <xf numFmtId="0" fontId="5" fillId="0" borderId="24" xfId="1" applyFont="1" applyBorder="1" applyAlignment="1">
      <alignment vertical="center"/>
    </xf>
    <xf numFmtId="38" fontId="7" fillId="0" borderId="21" xfId="2" applyFont="1" applyFill="1" applyBorder="1" applyAlignment="1" applyProtection="1">
      <alignment vertical="center"/>
    </xf>
    <xf numFmtId="38" fontId="7" fillId="0" borderId="16" xfId="2" applyFont="1" applyFill="1" applyBorder="1" applyAlignment="1" applyProtection="1">
      <alignment vertical="center"/>
    </xf>
    <xf numFmtId="38" fontId="7" fillId="0" borderId="9" xfId="2" applyFont="1" applyFill="1" applyBorder="1" applyAlignment="1" applyProtection="1">
      <alignment vertical="center"/>
    </xf>
    <xf numFmtId="38" fontId="7" fillId="0" borderId="16" xfId="2" applyFont="1" applyFill="1" applyBorder="1" applyAlignment="1">
      <alignment vertical="center"/>
    </xf>
    <xf numFmtId="38" fontId="7" fillId="0" borderId="69" xfId="2" applyFont="1" applyFill="1" applyBorder="1" applyAlignment="1">
      <alignment vertical="center"/>
    </xf>
    <xf numFmtId="0" fontId="1" fillId="0" borderId="103" xfId="1" applyBorder="1" applyAlignment="1">
      <alignment vertical="center"/>
    </xf>
    <xf numFmtId="38" fontId="7" fillId="0" borderId="21" xfId="2" applyFont="1" applyFill="1" applyBorder="1" applyAlignment="1">
      <alignment vertical="center"/>
    </xf>
    <xf numFmtId="38" fontId="7" fillId="0" borderId="48" xfId="2" applyFont="1" applyFill="1" applyBorder="1" applyAlignment="1">
      <alignment vertical="center"/>
    </xf>
    <xf numFmtId="0" fontId="9" fillId="0" borderId="103" xfId="1" applyFont="1" applyBorder="1" applyAlignment="1">
      <alignment vertical="center"/>
    </xf>
    <xf numFmtId="0" fontId="30" fillId="0" borderId="0" xfId="1" applyFont="1" applyAlignment="1">
      <alignment vertical="center"/>
    </xf>
    <xf numFmtId="0" fontId="31" fillId="0" borderId="0" xfId="1" applyFont="1" applyAlignment="1">
      <alignment vertical="center"/>
    </xf>
    <xf numFmtId="0" fontId="9" fillId="0" borderId="14" xfId="1" applyFont="1" applyBorder="1" applyAlignment="1">
      <alignment vertical="center" shrinkToFit="1"/>
    </xf>
    <xf numFmtId="0" fontId="9" fillId="2" borderId="14" xfId="1" applyFont="1" applyFill="1" applyBorder="1" applyAlignment="1">
      <alignment vertical="center" shrinkToFit="1"/>
    </xf>
    <xf numFmtId="0" fontId="9" fillId="0" borderId="104" xfId="1" applyFont="1" applyBorder="1" applyAlignment="1">
      <alignment vertical="center" shrinkToFit="1"/>
    </xf>
    <xf numFmtId="38" fontId="7" fillId="0" borderId="38" xfId="2" applyFont="1" applyFill="1" applyBorder="1" applyAlignment="1" applyProtection="1">
      <alignment vertical="center" shrinkToFit="1"/>
    </xf>
    <xf numFmtId="0" fontId="9" fillId="0" borderId="68" xfId="1" applyFont="1" applyBorder="1" applyAlignment="1">
      <alignment vertical="center" shrinkToFit="1"/>
    </xf>
    <xf numFmtId="38" fontId="7" fillId="0" borderId="69" xfId="2" applyFont="1" applyFill="1" applyBorder="1" applyAlignment="1" applyProtection="1">
      <alignment vertical="center"/>
    </xf>
    <xf numFmtId="38" fontId="11" fillId="0" borderId="106" xfId="2" applyFont="1" applyFill="1" applyBorder="1" applyAlignment="1" applyProtection="1">
      <alignment vertical="center"/>
      <protection locked="0"/>
    </xf>
    <xf numFmtId="0" fontId="8" fillId="0" borderId="31" xfId="1" applyFont="1" applyBorder="1" applyAlignment="1">
      <alignment horizontal="center" vertical="center" shrinkToFit="1"/>
    </xf>
    <xf numFmtId="0" fontId="9" fillId="0" borderId="107" xfId="1" applyFont="1" applyBorder="1" applyAlignment="1">
      <alignment vertical="center" shrinkToFit="1"/>
    </xf>
    <xf numFmtId="0" fontId="9" fillId="2" borderId="68" xfId="1" applyFont="1" applyFill="1" applyBorder="1" applyAlignment="1">
      <alignment vertical="center" shrinkToFit="1"/>
    </xf>
    <xf numFmtId="0" fontId="33" fillId="4" borderId="0" xfId="1" applyFont="1" applyFill="1" applyAlignment="1">
      <alignment vertical="center"/>
    </xf>
    <xf numFmtId="0" fontId="34" fillId="4" borderId="0" xfId="1" applyFont="1" applyFill="1" applyAlignment="1">
      <alignment vertical="center"/>
    </xf>
    <xf numFmtId="0" fontId="1" fillId="4" borderId="0" xfId="1" applyFill="1" applyAlignment="1">
      <alignment vertical="center"/>
    </xf>
    <xf numFmtId="0" fontId="35" fillId="0" borderId="0" xfId="0" applyFont="1">
      <alignment vertical="center"/>
    </xf>
    <xf numFmtId="0" fontId="8" fillId="0" borderId="0" xfId="1" applyFont="1" applyAlignment="1">
      <alignment horizontal="left" vertical="top"/>
    </xf>
    <xf numFmtId="0" fontId="2" fillId="0" borderId="0" xfId="1" applyFont="1" applyAlignment="1">
      <alignment horizontal="left" vertical="top"/>
    </xf>
    <xf numFmtId="0" fontId="9" fillId="5" borderId="104" xfId="1" applyFont="1" applyFill="1" applyBorder="1" applyAlignment="1">
      <alignment vertical="center" shrinkToFit="1"/>
    </xf>
    <xf numFmtId="0" fontId="9" fillId="5" borderId="14" xfId="1" applyFont="1" applyFill="1" applyBorder="1" applyAlignment="1">
      <alignment vertical="center" shrinkToFit="1"/>
    </xf>
    <xf numFmtId="0" fontId="9" fillId="0" borderId="112" xfId="1" applyFont="1" applyBorder="1" applyAlignment="1" applyProtection="1">
      <alignment horizontal="center" vertical="center" shrinkToFit="1"/>
      <protection locked="0"/>
    </xf>
    <xf numFmtId="0" fontId="9" fillId="0" borderId="35" xfId="1" applyFont="1" applyBorder="1" applyAlignment="1" applyProtection="1">
      <alignment horizontal="center" vertical="center" shrinkToFit="1"/>
      <protection locked="0"/>
    </xf>
    <xf numFmtId="0" fontId="9" fillId="0" borderId="34" xfId="1" applyFont="1" applyBorder="1" applyAlignment="1" applyProtection="1">
      <alignment horizontal="center" vertical="center" shrinkToFit="1"/>
      <protection locked="0"/>
    </xf>
    <xf numFmtId="0" fontId="5" fillId="0" borderId="111" xfId="1" applyFont="1" applyBorder="1" applyAlignment="1">
      <alignment horizontal="center" vertical="center"/>
    </xf>
    <xf numFmtId="0" fontId="5" fillId="0" borderId="109" xfId="1" applyFont="1" applyBorder="1" applyAlignment="1">
      <alignment horizontal="center" vertical="center"/>
    </xf>
    <xf numFmtId="0" fontId="5" fillId="0" borderId="110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 shrinkToFit="1"/>
    </xf>
    <xf numFmtId="0" fontId="14" fillId="0" borderId="17" xfId="1" applyFont="1" applyBorder="1" applyAlignment="1">
      <alignment horizontal="center" vertical="center" shrinkToFit="1"/>
    </xf>
    <xf numFmtId="38" fontId="7" fillId="2" borderId="37" xfId="2" applyFont="1" applyFill="1" applyBorder="1" applyAlignment="1" applyProtection="1">
      <alignment horizontal="center" vertical="center" shrinkToFit="1"/>
    </xf>
    <xf numFmtId="38" fontId="7" fillId="2" borderId="24" xfId="2" applyFont="1" applyFill="1" applyBorder="1" applyAlignment="1" applyProtection="1">
      <alignment horizontal="center" vertical="center" shrinkToFit="1"/>
    </xf>
    <xf numFmtId="38" fontId="16" fillId="2" borderId="37" xfId="2" applyFont="1" applyFill="1" applyBorder="1" applyAlignment="1">
      <alignment horizontal="center" vertical="center" shrinkToFit="1"/>
    </xf>
    <xf numFmtId="38" fontId="16" fillId="2" borderId="25" xfId="2" applyFont="1" applyFill="1" applyBorder="1" applyAlignment="1">
      <alignment horizontal="center" vertical="center" shrinkToFit="1"/>
    </xf>
    <xf numFmtId="0" fontId="12" fillId="0" borderId="15" xfId="1" applyFont="1" applyBorder="1" applyAlignment="1">
      <alignment horizontal="center" vertical="center"/>
    </xf>
    <xf numFmtId="0" fontId="12" fillId="0" borderId="37" xfId="1" applyFont="1" applyBorder="1" applyAlignment="1">
      <alignment horizontal="center" vertical="center"/>
    </xf>
    <xf numFmtId="0" fontId="12" fillId="2" borderId="15" xfId="1" applyFont="1" applyFill="1" applyBorder="1" applyAlignment="1">
      <alignment horizontal="center" vertical="center" shrinkToFit="1"/>
    </xf>
    <xf numFmtId="0" fontId="1" fillId="2" borderId="37" xfId="1" applyFill="1" applyBorder="1" applyAlignment="1">
      <alignment horizontal="center" vertical="center" shrinkToFit="1"/>
    </xf>
    <xf numFmtId="0" fontId="12" fillId="0" borderId="22" xfId="1" applyFont="1" applyBorder="1" applyAlignment="1">
      <alignment horizontal="center" vertical="center"/>
    </xf>
    <xf numFmtId="0" fontId="12" fillId="0" borderId="38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" fillId="0" borderId="17" xfId="1" applyBorder="1" applyAlignment="1">
      <alignment vertical="center"/>
    </xf>
    <xf numFmtId="38" fontId="13" fillId="0" borderId="105" xfId="2" applyFont="1" applyFill="1" applyBorder="1" applyAlignment="1" applyProtection="1">
      <alignment horizontal="center" vertical="center"/>
    </xf>
    <xf numFmtId="0" fontId="1" fillId="0" borderId="71" xfId="1" applyBorder="1" applyAlignment="1">
      <alignment vertical="center"/>
    </xf>
    <xf numFmtId="0" fontId="12" fillId="0" borderId="15" xfId="1" applyFont="1" applyBorder="1" applyAlignment="1">
      <alignment horizontal="center" vertical="center" shrinkToFit="1"/>
    </xf>
    <xf numFmtId="0" fontId="1" fillId="0" borderId="37" xfId="1" applyBorder="1" applyAlignment="1">
      <alignment horizontal="center" vertical="center" shrinkToFit="1"/>
    </xf>
    <xf numFmtId="0" fontId="12" fillId="2" borderId="15" xfId="1" applyFont="1" applyFill="1" applyBorder="1" applyAlignment="1">
      <alignment horizontal="center" vertical="center"/>
    </xf>
    <xf numFmtId="0" fontId="12" fillId="2" borderId="37" xfId="1" applyFont="1" applyFill="1" applyBorder="1" applyAlignment="1">
      <alignment horizontal="center" vertical="center"/>
    </xf>
    <xf numFmtId="0" fontId="12" fillId="0" borderId="70" xfId="1" applyFont="1" applyBorder="1" applyAlignment="1">
      <alignment horizontal="center" vertical="center" shrinkToFit="1"/>
    </xf>
    <xf numFmtId="0" fontId="1" fillId="0" borderId="81" xfId="1" applyBorder="1" applyAlignment="1">
      <alignment horizontal="center" vertical="center" shrinkToFit="1"/>
    </xf>
    <xf numFmtId="0" fontId="12" fillId="0" borderId="8" xfId="1" applyFont="1" applyBorder="1" applyAlignment="1">
      <alignment horizontal="center" vertical="center"/>
    </xf>
    <xf numFmtId="0" fontId="12" fillId="0" borderId="35" xfId="1" applyFont="1" applyBorder="1" applyAlignment="1">
      <alignment horizontal="center" vertical="center"/>
    </xf>
    <xf numFmtId="38" fontId="13" fillId="0" borderId="11" xfId="2" applyFont="1" applyFill="1" applyBorder="1" applyAlignment="1" applyProtection="1">
      <alignment horizontal="center" vertical="center"/>
    </xf>
    <xf numFmtId="38" fontId="13" fillId="0" borderId="10" xfId="2" applyFont="1" applyFill="1" applyBorder="1" applyAlignment="1" applyProtection="1">
      <alignment horizontal="center" vertical="center"/>
    </xf>
    <xf numFmtId="0" fontId="1" fillId="0" borderId="17" xfId="1" applyBorder="1" applyAlignment="1">
      <alignment horizontal="center" vertical="center"/>
    </xf>
    <xf numFmtId="0" fontId="12" fillId="0" borderId="70" xfId="1" applyFont="1" applyBorder="1" applyAlignment="1">
      <alignment horizontal="center" vertical="center"/>
    </xf>
    <xf numFmtId="0" fontId="12" fillId="0" borderId="81" xfId="1" applyFont="1" applyBorder="1" applyAlignment="1">
      <alignment horizontal="center" vertical="center"/>
    </xf>
    <xf numFmtId="0" fontId="12" fillId="2" borderId="22" xfId="1" applyFont="1" applyFill="1" applyBorder="1" applyAlignment="1">
      <alignment horizontal="center" vertical="center"/>
    </xf>
    <xf numFmtId="0" fontId="12" fillId="2" borderId="38" xfId="1" applyFont="1" applyFill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38" fontId="13" fillId="0" borderId="71" xfId="2" applyFont="1" applyFill="1" applyBorder="1" applyAlignment="1" applyProtection="1">
      <alignment horizontal="center" vertical="center"/>
    </xf>
    <xf numFmtId="0" fontId="12" fillId="0" borderId="81" xfId="1" applyFont="1" applyBorder="1" applyAlignment="1">
      <alignment horizontal="center" vertical="center" shrinkToFit="1"/>
    </xf>
    <xf numFmtId="0" fontId="12" fillId="0" borderId="37" xfId="1" applyFont="1" applyBorder="1" applyAlignment="1">
      <alignment horizontal="center" vertical="center" shrinkToFit="1"/>
    </xf>
    <xf numFmtId="0" fontId="1" fillId="0" borderId="71" xfId="1" applyBorder="1" applyAlignment="1">
      <alignment horizontal="center" vertical="center"/>
    </xf>
    <xf numFmtId="0" fontId="12" fillId="0" borderId="22" xfId="1" applyFont="1" applyBorder="1" applyAlignment="1">
      <alignment horizontal="center" vertical="center" shrinkToFit="1"/>
    </xf>
    <xf numFmtId="0" fontId="12" fillId="0" borderId="38" xfId="1" applyFont="1" applyBorder="1" applyAlignment="1">
      <alignment horizontal="center" vertical="center" shrinkToFit="1"/>
    </xf>
    <xf numFmtId="0" fontId="12" fillId="0" borderId="8" xfId="1" applyFont="1" applyBorder="1" applyAlignment="1">
      <alignment horizontal="center" vertical="center" shrinkToFit="1"/>
    </xf>
    <xf numFmtId="0" fontId="12" fillId="0" borderId="35" xfId="1" applyFont="1" applyBorder="1" applyAlignment="1">
      <alignment horizontal="center" vertical="center" shrinkToFit="1"/>
    </xf>
    <xf numFmtId="0" fontId="1" fillId="0" borderId="38" xfId="1" applyBorder="1" applyAlignment="1">
      <alignment horizontal="center" vertical="center" shrinkToFit="1"/>
    </xf>
    <xf numFmtId="38" fontId="13" fillId="0" borderId="105" xfId="1" applyNumberFormat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5" fillId="0" borderId="51" xfId="1" applyFont="1" applyBorder="1" applyAlignment="1">
      <alignment horizontal="center" vertical="center"/>
    </xf>
    <xf numFmtId="0" fontId="18" fillId="0" borderId="15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/>
    </xf>
    <xf numFmtId="0" fontId="1" fillId="0" borderId="44" xfId="1" applyBorder="1" applyAlignment="1" applyProtection="1">
      <alignment horizontal="center" vertical="center" shrinkToFit="1"/>
      <protection locked="0"/>
    </xf>
    <xf numFmtId="0" fontId="5" fillId="0" borderId="52" xfId="1" applyFont="1" applyBorder="1" applyAlignment="1">
      <alignment horizontal="center" vertical="center"/>
    </xf>
    <xf numFmtId="0" fontId="21" fillId="0" borderId="36" xfId="1" applyFont="1" applyBorder="1" applyAlignment="1" applyProtection="1">
      <alignment vertical="center" shrinkToFit="1"/>
      <protection locked="0"/>
    </xf>
    <xf numFmtId="0" fontId="21" fillId="0" borderId="35" xfId="1" applyFont="1" applyBorder="1" applyAlignment="1" applyProtection="1">
      <alignment vertical="center" shrinkToFit="1"/>
      <protection locked="0"/>
    </xf>
    <xf numFmtId="0" fontId="5" fillId="0" borderId="40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2" fillId="0" borderId="36" xfId="1" applyFont="1" applyBorder="1" applyAlignment="1" applyProtection="1">
      <alignment horizontal="center" vertical="center" shrinkToFit="1"/>
      <protection locked="0"/>
    </xf>
    <xf numFmtId="0" fontId="2" fillId="0" borderId="35" xfId="1" applyFont="1" applyBorder="1" applyAlignment="1" applyProtection="1">
      <alignment horizontal="center" vertical="center" shrinkToFit="1"/>
      <protection locked="0"/>
    </xf>
    <xf numFmtId="0" fontId="11" fillId="0" borderId="45" xfId="1" applyFont="1" applyBorder="1" applyAlignment="1" applyProtection="1">
      <alignment horizontal="center" vertical="center"/>
      <protection locked="0"/>
    </xf>
    <xf numFmtId="0" fontId="11" fillId="0" borderId="44" xfId="1" applyFont="1" applyBorder="1" applyAlignment="1" applyProtection="1">
      <alignment horizontal="center" vertical="center"/>
      <protection locked="0"/>
    </xf>
    <xf numFmtId="0" fontId="11" fillId="0" borderId="15" xfId="1" applyFont="1" applyBorder="1" applyAlignment="1">
      <alignment horizontal="center" vertical="center"/>
    </xf>
    <xf numFmtId="0" fontId="11" fillId="0" borderId="37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176" fontId="20" fillId="0" borderId="49" xfId="1" applyNumberFormat="1" applyFont="1" applyBorder="1" applyAlignment="1" applyProtection="1">
      <alignment horizontal="center" vertical="center" shrinkToFit="1"/>
      <protection locked="0"/>
    </xf>
    <xf numFmtId="176" fontId="20" fillId="0" borderId="48" xfId="1" applyNumberFormat="1" applyFont="1" applyBorder="1" applyAlignment="1" applyProtection="1">
      <alignment horizontal="center" vertical="center" shrinkToFit="1"/>
      <protection locked="0"/>
    </xf>
    <xf numFmtId="0" fontId="5" fillId="0" borderId="53" xfId="1" applyFont="1" applyBorder="1" applyAlignment="1">
      <alignment horizontal="center" vertical="center"/>
    </xf>
    <xf numFmtId="0" fontId="21" fillId="0" borderId="36" xfId="1" applyFont="1" applyBorder="1" applyAlignment="1" applyProtection="1">
      <alignment horizontal="center" vertical="center"/>
      <protection locked="0"/>
    </xf>
    <xf numFmtId="0" fontId="21" fillId="0" borderId="35" xfId="1" applyFont="1" applyBorder="1" applyAlignment="1" applyProtection="1">
      <alignment horizontal="center" vertical="center"/>
      <protection locked="0"/>
    </xf>
    <xf numFmtId="0" fontId="21" fillId="0" borderId="46" xfId="1" applyFont="1" applyBorder="1" applyAlignment="1" applyProtection="1">
      <alignment horizontal="center" vertical="center"/>
      <protection locked="0"/>
    </xf>
    <xf numFmtId="0" fontId="26" fillId="3" borderId="59" xfId="1" applyFont="1" applyFill="1" applyBorder="1" applyAlignment="1">
      <alignment horizontal="center" vertical="center"/>
    </xf>
    <xf numFmtId="0" fontId="25" fillId="3" borderId="59" xfId="1" applyFont="1" applyFill="1" applyBorder="1" applyAlignment="1">
      <alignment vertical="center"/>
    </xf>
    <xf numFmtId="0" fontId="24" fillId="0" borderId="59" xfId="1" applyFont="1" applyBorder="1" applyAlignment="1">
      <alignment vertical="center"/>
    </xf>
    <xf numFmtId="0" fontId="2" fillId="0" borderId="59" xfId="1" applyFont="1" applyBorder="1" applyAlignment="1">
      <alignment vertical="center"/>
    </xf>
    <xf numFmtId="0" fontId="22" fillId="3" borderId="40" xfId="1" applyFont="1" applyFill="1" applyBorder="1" applyAlignment="1">
      <alignment horizontal="center" vertical="center"/>
    </xf>
    <xf numFmtId="0" fontId="22" fillId="3" borderId="39" xfId="1" applyFont="1" applyFill="1" applyBorder="1" applyAlignment="1">
      <alignment horizontal="center" vertical="center"/>
    </xf>
    <xf numFmtId="0" fontId="22" fillId="3" borderId="42" xfId="1" applyFont="1" applyFill="1" applyBorder="1" applyAlignment="1">
      <alignment horizontal="center" vertical="center"/>
    </xf>
    <xf numFmtId="0" fontId="23" fillId="3" borderId="0" xfId="1" applyFont="1" applyFill="1" applyAlignment="1">
      <alignment horizontal="center" vertical="center" shrinkToFit="1"/>
    </xf>
    <xf numFmtId="38" fontId="20" fillId="0" borderId="36" xfId="2" applyFont="1" applyBorder="1" applyAlignment="1" applyProtection="1">
      <alignment vertical="center"/>
      <protection locked="0"/>
    </xf>
    <xf numFmtId="38" fontId="20" fillId="0" borderId="35" xfId="2" applyFont="1" applyBorder="1" applyAlignment="1" applyProtection="1">
      <alignment vertical="center"/>
      <protection locked="0"/>
    </xf>
    <xf numFmtId="38" fontId="20" fillId="0" borderId="34" xfId="2" applyFont="1" applyBorder="1" applyAlignment="1" applyProtection="1">
      <alignment vertical="center"/>
      <protection locked="0"/>
    </xf>
    <xf numFmtId="0" fontId="5" fillId="0" borderId="42" xfId="1" applyFont="1" applyBorder="1" applyAlignment="1">
      <alignment horizontal="center" vertical="center"/>
    </xf>
    <xf numFmtId="0" fontId="9" fillId="0" borderId="47" xfId="1" applyFont="1" applyBorder="1" applyAlignment="1" applyProtection="1">
      <alignment horizontal="center" vertical="center" shrinkToFit="1"/>
      <protection locked="0"/>
    </xf>
    <xf numFmtId="178" fontId="2" fillId="0" borderId="0" xfId="1" applyNumberFormat="1" applyFont="1" applyAlignment="1">
      <alignment vertical="center" shrinkToFit="1"/>
    </xf>
    <xf numFmtId="0" fontId="5" fillId="0" borderId="54" xfId="1" applyFont="1" applyBorder="1" applyAlignment="1">
      <alignment horizontal="center" vertical="center"/>
    </xf>
    <xf numFmtId="0" fontId="8" fillId="0" borderId="57" xfId="1" applyFont="1" applyBorder="1" applyAlignment="1">
      <alignment horizontal="center" vertical="center"/>
    </xf>
    <xf numFmtId="0" fontId="8" fillId="0" borderId="93" xfId="1" applyFont="1" applyBorder="1" applyAlignment="1">
      <alignment horizontal="center" vertical="center"/>
    </xf>
    <xf numFmtId="0" fontId="29" fillId="0" borderId="15" xfId="1" applyFont="1" applyBorder="1" applyAlignment="1">
      <alignment horizontal="center" vertical="center" shrinkToFit="1"/>
    </xf>
    <xf numFmtId="38" fontId="36" fillId="2" borderId="37" xfId="2" applyFont="1" applyFill="1" applyBorder="1" applyAlignment="1" applyProtection="1">
      <alignment horizontal="center" vertical="center" shrinkToFit="1"/>
    </xf>
    <xf numFmtId="38" fontId="36" fillId="2" borderId="25" xfId="2" applyFont="1" applyFill="1" applyBorder="1" applyAlignment="1" applyProtection="1">
      <alignment horizontal="center" vertical="center" shrinkToFit="1"/>
    </xf>
    <xf numFmtId="0" fontId="29" fillId="2" borderId="15" xfId="1" applyFont="1" applyFill="1" applyBorder="1" applyAlignment="1">
      <alignment horizontal="center" vertical="center" shrinkToFit="1"/>
    </xf>
    <xf numFmtId="0" fontId="9" fillId="0" borderId="8" xfId="1" applyFont="1" applyBorder="1" applyAlignment="1" applyProtection="1">
      <alignment horizontal="center" vertical="center" shrinkToFit="1"/>
      <protection locked="0"/>
    </xf>
    <xf numFmtId="0" fontId="29" fillId="0" borderId="27" xfId="1" applyFont="1" applyBorder="1" applyAlignment="1">
      <alignment horizontal="center" vertical="center" shrinkToFit="1"/>
    </xf>
    <xf numFmtId="0" fontId="1" fillId="0" borderId="87" xfId="1" applyBorder="1" applyAlignment="1">
      <alignment horizontal="center" vertical="center" shrinkToFit="1"/>
    </xf>
    <xf numFmtId="38" fontId="36" fillId="2" borderId="37" xfId="2" applyFont="1" applyFill="1" applyBorder="1" applyAlignment="1">
      <alignment horizontal="center" vertical="center" shrinkToFit="1"/>
    </xf>
    <xf numFmtId="38" fontId="36" fillId="2" borderId="25" xfId="2" applyFont="1" applyFill="1" applyBorder="1" applyAlignment="1">
      <alignment horizontal="center" vertical="center" shrinkToFit="1"/>
    </xf>
    <xf numFmtId="0" fontId="1" fillId="0" borderId="63" xfId="1" applyBorder="1" applyAlignment="1">
      <alignment vertical="center"/>
    </xf>
    <xf numFmtId="0" fontId="1" fillId="0" borderId="62" xfId="1" applyBorder="1" applyAlignment="1">
      <alignment vertical="center"/>
    </xf>
    <xf numFmtId="0" fontId="1" fillId="0" borderId="61" xfId="1" applyBorder="1" applyAlignment="1">
      <alignment vertical="center"/>
    </xf>
    <xf numFmtId="0" fontId="29" fillId="5" borderId="87" xfId="1" applyFont="1" applyFill="1" applyBorder="1" applyAlignment="1">
      <alignment horizontal="center" vertical="center" shrinkToFit="1"/>
    </xf>
    <xf numFmtId="0" fontId="29" fillId="5" borderId="26" xfId="1" applyFont="1" applyFill="1" applyBorder="1" applyAlignment="1">
      <alignment horizontal="center" vertical="center" shrinkToFit="1"/>
    </xf>
    <xf numFmtId="0" fontId="29" fillId="5" borderId="37" xfId="1" applyFont="1" applyFill="1" applyBorder="1" applyAlignment="1">
      <alignment horizontal="center" vertical="center" shrinkToFit="1"/>
    </xf>
    <xf numFmtId="0" fontId="29" fillId="5" borderId="16" xfId="1" applyFont="1" applyFill="1" applyBorder="1" applyAlignment="1">
      <alignment horizontal="center" vertical="center" shrinkToFit="1"/>
    </xf>
    <xf numFmtId="0" fontId="29" fillId="5" borderId="81" xfId="1" applyFont="1" applyFill="1" applyBorder="1" applyAlignment="1">
      <alignment horizontal="center" vertical="center" shrinkToFit="1"/>
    </xf>
    <xf numFmtId="0" fontId="29" fillId="5" borderId="69" xfId="1" applyFont="1" applyFill="1" applyBorder="1" applyAlignment="1">
      <alignment horizontal="center" vertical="center" shrinkToFit="1"/>
    </xf>
    <xf numFmtId="0" fontId="32" fillId="4" borderId="6" xfId="1" applyFont="1" applyFill="1" applyBorder="1" applyAlignment="1">
      <alignment horizontal="center" vertical="center"/>
    </xf>
    <xf numFmtId="0" fontId="32" fillId="4" borderId="28" xfId="1" applyFont="1" applyFill="1" applyBorder="1" applyAlignment="1">
      <alignment horizontal="center" vertical="center"/>
    </xf>
    <xf numFmtId="0" fontId="32" fillId="4" borderId="58" xfId="1" applyFont="1" applyFill="1" applyBorder="1" applyAlignment="1">
      <alignment horizontal="center" vertical="center"/>
    </xf>
    <xf numFmtId="0" fontId="32" fillId="4" borderId="17" xfId="1" applyFont="1" applyFill="1" applyBorder="1" applyAlignment="1">
      <alignment horizontal="center" vertical="center"/>
    </xf>
    <xf numFmtId="0" fontId="32" fillId="4" borderId="3" xfId="1" applyFont="1" applyFill="1" applyBorder="1" applyAlignment="1">
      <alignment horizontal="center" vertical="center"/>
    </xf>
    <xf numFmtId="0" fontId="32" fillId="4" borderId="71" xfId="1" applyFont="1" applyFill="1" applyBorder="1" applyAlignment="1">
      <alignment horizontal="center" vertical="center"/>
    </xf>
    <xf numFmtId="0" fontId="2" fillId="0" borderId="88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74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72" xfId="1" applyFont="1" applyBorder="1" applyAlignment="1">
      <alignment horizontal="center" vertical="center"/>
    </xf>
    <xf numFmtId="0" fontId="2" fillId="0" borderId="71" xfId="1" applyFont="1" applyBorder="1" applyAlignment="1">
      <alignment horizontal="center" vertical="center"/>
    </xf>
    <xf numFmtId="0" fontId="29" fillId="0" borderId="70" xfId="1" applyFont="1" applyBorder="1" applyAlignment="1">
      <alignment horizontal="center" vertical="center" shrinkToFit="1"/>
    </xf>
    <xf numFmtId="0" fontId="29" fillId="0" borderId="81" xfId="1" applyFont="1" applyBorder="1" applyAlignment="1">
      <alignment horizontal="center" vertical="center" shrinkToFit="1"/>
    </xf>
    <xf numFmtId="0" fontId="5" fillId="0" borderId="108" xfId="1" applyFont="1" applyBorder="1" applyAlignment="1">
      <alignment horizontal="center" vertical="center"/>
    </xf>
    <xf numFmtId="0" fontId="29" fillId="0" borderId="37" xfId="1" applyFont="1" applyBorder="1" applyAlignment="1">
      <alignment horizontal="center" vertical="center" shrinkToFit="1"/>
    </xf>
    <xf numFmtId="0" fontId="8" fillId="0" borderId="96" xfId="1" applyFont="1" applyBorder="1" applyAlignment="1">
      <alignment horizontal="center" vertical="center"/>
    </xf>
    <xf numFmtId="0" fontId="8" fillId="0" borderId="97" xfId="1" applyFont="1" applyBorder="1" applyAlignment="1">
      <alignment horizontal="center" vertical="center"/>
    </xf>
    <xf numFmtId="0" fontId="8" fillId="0" borderId="92" xfId="1" applyFont="1" applyBorder="1" applyAlignment="1">
      <alignment horizontal="center" vertical="center"/>
    </xf>
    <xf numFmtId="0" fontId="2" fillId="0" borderId="83" xfId="1" applyFont="1" applyBorder="1" applyAlignment="1">
      <alignment horizontal="center" vertical="center"/>
    </xf>
    <xf numFmtId="0" fontId="2" fillId="0" borderId="82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8" fillId="0" borderId="98" xfId="1" applyFont="1" applyBorder="1" applyAlignment="1">
      <alignment horizontal="center" vertical="center"/>
    </xf>
    <xf numFmtId="0" fontId="29" fillId="0" borderId="87" xfId="1" applyFont="1" applyBorder="1" applyAlignment="1">
      <alignment horizontal="center" vertical="center" shrinkToFit="1"/>
    </xf>
    <xf numFmtId="0" fontId="29" fillId="2" borderId="37" xfId="1" applyFont="1" applyFill="1" applyBorder="1" applyAlignment="1">
      <alignment horizontal="center" vertical="center" shrinkToFit="1"/>
    </xf>
    <xf numFmtId="38" fontId="20" fillId="0" borderId="36" xfId="2" applyFont="1" applyFill="1" applyBorder="1" applyAlignment="1" applyProtection="1">
      <alignment vertical="center"/>
      <protection locked="0"/>
    </xf>
    <xf numFmtId="38" fontId="20" fillId="0" borderId="35" xfId="2" applyFont="1" applyFill="1" applyBorder="1" applyAlignment="1" applyProtection="1">
      <alignment vertical="center"/>
      <protection locked="0"/>
    </xf>
    <xf numFmtId="38" fontId="20" fillId="0" borderId="34" xfId="2" applyFont="1" applyFill="1" applyBorder="1" applyAlignment="1" applyProtection="1">
      <alignment vertical="center"/>
      <protection locked="0"/>
    </xf>
    <xf numFmtId="0" fontId="29" fillId="2" borderId="70" xfId="1" applyFont="1" applyFill="1" applyBorder="1" applyAlignment="1">
      <alignment horizontal="center" vertical="center" shrinkToFit="1"/>
    </xf>
    <xf numFmtId="0" fontId="29" fillId="2" borderId="81" xfId="1" applyFont="1" applyFill="1" applyBorder="1" applyAlignment="1">
      <alignment horizontal="center" vertical="center" shrinkToFit="1"/>
    </xf>
    <xf numFmtId="38" fontId="7" fillId="2" borderId="81" xfId="2" applyFont="1" applyFill="1" applyBorder="1" applyAlignment="1">
      <alignment horizontal="center" vertical="center" shrinkToFit="1"/>
    </xf>
    <xf numFmtId="0" fontId="1" fillId="0" borderId="78" xfId="1" applyBorder="1" applyAlignment="1">
      <alignment horizontal="center" vertical="center" shrinkToFit="1"/>
    </xf>
    <xf numFmtId="38" fontId="17" fillId="0" borderId="36" xfId="1" applyNumberFormat="1" applyFont="1" applyBorder="1" applyAlignment="1" applyProtection="1">
      <alignment vertical="center"/>
      <protection locked="0"/>
    </xf>
    <xf numFmtId="38" fontId="17" fillId="0" borderId="35" xfId="1" applyNumberFormat="1" applyFont="1" applyBorder="1" applyAlignment="1" applyProtection="1">
      <alignment vertical="center"/>
      <protection locked="0"/>
    </xf>
    <xf numFmtId="38" fontId="17" fillId="0" borderId="34" xfId="1" applyNumberFormat="1" applyFont="1" applyBorder="1" applyAlignment="1" applyProtection="1">
      <alignment vertical="center"/>
      <protection locked="0"/>
    </xf>
    <xf numFmtId="38" fontId="37" fillId="2" borderId="37" xfId="2" applyFont="1" applyFill="1" applyBorder="1" applyAlignment="1">
      <alignment horizontal="center" vertical="center" shrinkToFit="1"/>
    </xf>
    <xf numFmtId="38" fontId="37" fillId="2" borderId="25" xfId="2" applyFont="1" applyFill="1" applyBorder="1" applyAlignment="1">
      <alignment horizontal="center" vertical="center" shrinkToFit="1"/>
    </xf>
    <xf numFmtId="0" fontId="24" fillId="0" borderId="57" xfId="1" applyFont="1" applyBorder="1" applyAlignment="1">
      <alignment vertical="center" shrinkToFit="1"/>
    </xf>
    <xf numFmtId="0" fontId="2" fillId="0" borderId="102" xfId="1" applyFont="1" applyBorder="1" applyAlignment="1">
      <alignment vertical="center" shrinkToFit="1"/>
    </xf>
    <xf numFmtId="0" fontId="2" fillId="0" borderId="56" xfId="1" applyFont="1" applyBorder="1" applyAlignment="1">
      <alignment vertical="center" shrinkToFit="1"/>
    </xf>
    <xf numFmtId="38" fontId="17" fillId="0" borderId="100" xfId="1" applyNumberFormat="1" applyFont="1" applyBorder="1" applyAlignment="1" applyProtection="1">
      <alignment vertical="center"/>
      <protection locked="0"/>
    </xf>
    <xf numFmtId="38" fontId="17" fillId="0" borderId="99" xfId="1" applyNumberFormat="1" applyFont="1" applyBorder="1" applyAlignment="1" applyProtection="1">
      <alignment vertical="center"/>
      <protection locked="0"/>
    </xf>
    <xf numFmtId="0" fontId="17" fillId="0" borderId="101" xfId="1" applyFont="1" applyBorder="1" applyAlignment="1" applyProtection="1">
      <alignment vertical="center"/>
      <protection locked="0"/>
    </xf>
    <xf numFmtId="0" fontId="17" fillId="0" borderId="99" xfId="1" applyFont="1" applyBorder="1" applyAlignment="1" applyProtection="1">
      <alignment vertical="center"/>
      <protection locked="0"/>
    </xf>
    <xf numFmtId="0" fontId="2" fillId="0" borderId="6" xfId="1" applyFont="1" applyBorder="1" applyAlignment="1">
      <alignment horizontal="center" vertical="center"/>
    </xf>
    <xf numFmtId="0" fontId="2" fillId="0" borderId="84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</cellXfs>
  <cellStyles count="3">
    <cellStyle name="桁区切り 2 3" xfId="2" xr:uid="{A2DAA0E7-CB31-4713-BB33-EE7CC1516B38}"/>
    <cellStyle name="標準" xfId="0" builtinId="0"/>
    <cellStyle name="標準 5" xfId="1" xr:uid="{DA527837-91B8-4652-94F0-440CA9EACD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765C7-71E9-4D35-96F2-FD1B41825193}">
  <sheetPr>
    <pageSetUpPr fitToPage="1"/>
  </sheetPr>
  <dimension ref="A1:AR45"/>
  <sheetViews>
    <sheetView showGridLines="0" showZeros="0" tabSelected="1" view="pageBreakPreview" zoomScale="75" zoomScaleNormal="75" zoomScaleSheetLayoutView="75" workbookViewId="0"/>
  </sheetViews>
  <sheetFormatPr defaultColWidth="8.09765625" defaultRowHeight="12" customHeight="1"/>
  <cols>
    <col min="1" max="2" width="3" style="1" customWidth="1"/>
    <col min="3" max="4" width="2.796875" style="1" customWidth="1"/>
    <col min="5" max="5" width="6.09765625" style="1" customWidth="1"/>
    <col min="6" max="6" width="6" style="1" customWidth="1"/>
    <col min="7" max="7" width="7.59765625" style="1" customWidth="1"/>
    <col min="8" max="8" width="8.8984375" style="1" hidden="1" customWidth="1"/>
    <col min="9" max="9" width="1.8984375" style="1" customWidth="1"/>
    <col min="10" max="11" width="3" style="1" customWidth="1"/>
    <col min="12" max="13" width="2.796875" style="1" customWidth="1"/>
    <col min="14" max="14" width="6.09765625" style="1" customWidth="1"/>
    <col min="15" max="15" width="6" style="1" customWidth="1"/>
    <col min="16" max="16" width="7.59765625" style="1" customWidth="1"/>
    <col min="17" max="17" width="8.8984375" style="1" hidden="1" customWidth="1"/>
    <col min="18" max="18" width="1.8984375" style="1" customWidth="1"/>
    <col min="19" max="20" width="3" style="1" customWidth="1"/>
    <col min="21" max="22" width="2.796875" style="1" customWidth="1"/>
    <col min="23" max="23" width="6.09765625" style="1" customWidth="1"/>
    <col min="24" max="24" width="6" style="1" customWidth="1"/>
    <col min="25" max="25" width="7.59765625" style="1" customWidth="1"/>
    <col min="26" max="26" width="8.8984375" style="1" hidden="1" customWidth="1"/>
    <col min="27" max="27" width="1.8984375" style="1" customWidth="1"/>
    <col min="28" max="29" width="3" style="1" customWidth="1"/>
    <col min="30" max="31" width="2.796875" style="1" customWidth="1"/>
    <col min="32" max="32" width="6.09765625" style="1" customWidth="1"/>
    <col min="33" max="33" width="6" style="1" customWidth="1"/>
    <col min="34" max="34" width="7.59765625" style="1" customWidth="1"/>
    <col min="35" max="35" width="8.8984375" style="1" hidden="1" customWidth="1"/>
    <col min="36" max="36" width="1.8984375" style="1" customWidth="1"/>
    <col min="37" max="16384" width="8.09765625" style="1"/>
  </cols>
  <sheetData>
    <row r="1" spans="1:44" ht="3.75" customHeight="1">
      <c r="Z1" s="7"/>
      <c r="AA1" s="7"/>
      <c r="AB1" s="7"/>
      <c r="AC1" s="7"/>
    </row>
    <row r="2" spans="1:44" ht="18" customHeight="1">
      <c r="A2" s="207" t="s">
        <v>230</v>
      </c>
      <c r="B2" s="208"/>
      <c r="C2" s="209" t="s">
        <v>229</v>
      </c>
      <c r="D2" s="210"/>
      <c r="E2" s="210"/>
      <c r="F2" s="210"/>
      <c r="G2" s="210"/>
      <c r="H2" s="52"/>
      <c r="J2" s="220">
        <v>44892</v>
      </c>
      <c r="K2" s="220"/>
      <c r="L2" s="220"/>
      <c r="M2" s="220"/>
      <c r="N2" s="51">
        <v>44892</v>
      </c>
      <c r="O2" s="214" t="s">
        <v>228</v>
      </c>
      <c r="P2" s="214"/>
      <c r="Q2" s="214"/>
      <c r="R2" s="214"/>
      <c r="S2" s="214"/>
      <c r="T2" s="214"/>
      <c r="U2" s="214"/>
      <c r="V2" s="214"/>
      <c r="W2" s="214"/>
      <c r="Y2" s="46" t="s">
        <v>227</v>
      </c>
      <c r="AF2" s="50"/>
      <c r="AG2" s="49"/>
      <c r="AH2" s="48" t="s">
        <v>226</v>
      </c>
    </row>
    <row r="3" spans="1:44" s="46" customFormat="1" ht="4.5" customHeight="1" thickBot="1">
      <c r="A3" s="12"/>
      <c r="B3" s="12"/>
      <c r="C3" s="12"/>
      <c r="D3" s="12"/>
      <c r="E3" s="12"/>
      <c r="F3" s="12"/>
      <c r="G3" s="12"/>
      <c r="H3" s="7">
        <v>251</v>
      </c>
      <c r="R3" s="7"/>
      <c r="Z3" s="47"/>
      <c r="AA3" s="7"/>
      <c r="AB3" s="7"/>
      <c r="AC3" s="7"/>
    </row>
    <row r="4" spans="1:44" s="7" customFormat="1" ht="13.5" customHeight="1" thickTop="1">
      <c r="A4" s="43" t="s">
        <v>225</v>
      </c>
      <c r="B4" s="42"/>
      <c r="C4" s="41"/>
      <c r="D4" s="211" t="s">
        <v>224</v>
      </c>
      <c r="E4" s="212"/>
      <c r="F4" s="213"/>
      <c r="G4" s="191" t="s">
        <v>223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221" t="s">
        <v>222</v>
      </c>
      <c r="V4" s="192"/>
      <c r="W4" s="192"/>
      <c r="X4" s="191" t="s">
        <v>221</v>
      </c>
      <c r="Y4" s="192"/>
      <c r="Z4" s="203"/>
      <c r="AA4" s="188" t="s">
        <v>220</v>
      </c>
      <c r="AB4" s="183"/>
      <c r="AC4" s="183"/>
      <c r="AD4" s="183" t="s">
        <v>219</v>
      </c>
      <c r="AE4" s="183"/>
      <c r="AF4" s="183"/>
      <c r="AG4" s="183"/>
      <c r="AH4" s="45" t="s">
        <v>218</v>
      </c>
    </row>
    <row r="5" spans="1:44" ht="24.75" customHeight="1" thickBot="1">
      <c r="A5" s="198"/>
      <c r="B5" s="199"/>
      <c r="C5" s="200"/>
      <c r="D5" s="201"/>
      <c r="E5" s="202"/>
      <c r="F5" s="202"/>
      <c r="G5" s="189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219"/>
      <c r="V5" s="129"/>
      <c r="W5" s="129"/>
      <c r="X5" s="204"/>
      <c r="Y5" s="205"/>
      <c r="Z5" s="206"/>
      <c r="AA5" s="196"/>
      <c r="AB5" s="197"/>
      <c r="AC5" s="197"/>
      <c r="AD5" s="187"/>
      <c r="AE5" s="187"/>
      <c r="AF5" s="187"/>
      <c r="AG5" s="187"/>
      <c r="AH5" s="44"/>
    </row>
    <row r="6" spans="1:44" s="7" customFormat="1" ht="13.5" customHeight="1" thickTop="1">
      <c r="A6" s="43" t="s">
        <v>217</v>
      </c>
      <c r="B6" s="42"/>
      <c r="C6" s="41"/>
      <c r="D6" s="191" t="s">
        <v>216</v>
      </c>
      <c r="E6" s="192"/>
      <c r="F6" s="218"/>
      <c r="G6" s="191" t="s">
        <v>215</v>
      </c>
      <c r="H6" s="192"/>
      <c r="I6" s="192"/>
      <c r="J6" s="192"/>
      <c r="K6" s="218"/>
      <c r="L6" s="40"/>
      <c r="M6" s="39"/>
      <c r="N6" s="39"/>
      <c r="O6" s="39"/>
      <c r="P6" s="39"/>
      <c r="Q6" s="39"/>
      <c r="R6" s="39"/>
      <c r="S6" s="39"/>
      <c r="T6" s="39"/>
      <c r="U6" s="39"/>
      <c r="V6" s="39"/>
      <c r="W6" s="38"/>
      <c r="X6" s="191" t="s">
        <v>214</v>
      </c>
      <c r="Y6" s="192"/>
      <c r="Z6" s="192"/>
      <c r="AA6" s="193"/>
      <c r="AB6" s="131" t="s">
        <v>355</v>
      </c>
      <c r="AC6" s="132"/>
      <c r="AD6" s="132"/>
      <c r="AE6" s="132"/>
      <c r="AF6" s="132"/>
      <c r="AG6" s="132"/>
      <c r="AH6" s="133"/>
    </row>
    <row r="7" spans="1:44" ht="24.75" customHeight="1" thickBot="1">
      <c r="A7" s="184"/>
      <c r="B7" s="185"/>
      <c r="C7" s="186"/>
      <c r="D7" s="215">
        <f>SUM(G7,'E2.千歳・恵庭・小樽・旭川・北見地区（夕刊指定）'!G7)</f>
        <v>0</v>
      </c>
      <c r="E7" s="216"/>
      <c r="F7" s="217"/>
      <c r="G7" s="215">
        <f>SUM(G11:G36,P11:P33,Y11:Y32,AH11:AH34)</f>
        <v>0</v>
      </c>
      <c r="H7" s="216"/>
      <c r="I7" s="216"/>
      <c r="J7" s="216"/>
      <c r="K7" s="217"/>
      <c r="L7" s="37"/>
      <c r="M7" s="36"/>
      <c r="N7" s="36"/>
      <c r="O7" s="36"/>
      <c r="P7" s="36"/>
      <c r="Q7" s="36"/>
      <c r="R7" s="36"/>
      <c r="S7" s="36"/>
      <c r="T7" s="36"/>
      <c r="U7" s="36"/>
      <c r="V7" s="36"/>
      <c r="W7" s="35"/>
      <c r="X7" s="194"/>
      <c r="Y7" s="195"/>
      <c r="Z7" s="195"/>
      <c r="AA7" s="195"/>
      <c r="AB7" s="128"/>
      <c r="AC7" s="129"/>
      <c r="AD7" s="129"/>
      <c r="AE7" s="129"/>
      <c r="AF7" s="129"/>
      <c r="AG7" s="129"/>
      <c r="AH7" s="130"/>
    </row>
    <row r="8" spans="1:44" ht="24.75" hidden="1" customHeight="1" thickBot="1">
      <c r="A8" s="34"/>
      <c r="B8" s="34"/>
      <c r="D8" s="33"/>
      <c r="E8" s="33"/>
      <c r="F8" s="33"/>
      <c r="G8" s="33"/>
      <c r="H8" s="33"/>
      <c r="I8" s="33"/>
      <c r="J8" s="33"/>
      <c r="K8" s="33"/>
      <c r="L8" s="32"/>
      <c r="M8" s="32"/>
      <c r="N8" s="32"/>
      <c r="O8" s="30"/>
      <c r="P8" s="30"/>
      <c r="Q8" s="31"/>
      <c r="R8" s="31"/>
      <c r="S8" s="31"/>
      <c r="T8" s="31"/>
      <c r="U8" s="31"/>
      <c r="V8" s="30"/>
      <c r="W8" s="30"/>
      <c r="X8" s="16"/>
      <c r="Y8" s="16"/>
      <c r="Z8" s="16"/>
      <c r="AA8" s="16"/>
      <c r="AB8" s="16"/>
      <c r="AC8" s="8"/>
      <c r="AD8" s="8"/>
      <c r="AE8" s="8"/>
    </row>
    <row r="9" spans="1:44" s="7" customFormat="1" ht="15.75" customHeight="1" thickBot="1">
      <c r="I9" s="29"/>
      <c r="J9" s="29"/>
      <c r="K9" s="29"/>
    </row>
    <row r="10" spans="1:44" s="7" customFormat="1" ht="15.6" customHeight="1">
      <c r="A10" s="180" t="s">
        <v>213</v>
      </c>
      <c r="B10" s="179"/>
      <c r="C10" s="178" t="s">
        <v>212</v>
      </c>
      <c r="D10" s="179"/>
      <c r="E10" s="117" t="s">
        <v>211</v>
      </c>
      <c r="F10" s="28" t="s">
        <v>210</v>
      </c>
      <c r="G10" s="27" t="s">
        <v>209</v>
      </c>
      <c r="I10" s="29"/>
      <c r="J10" s="180" t="s">
        <v>213</v>
      </c>
      <c r="K10" s="179"/>
      <c r="L10" s="178" t="s">
        <v>212</v>
      </c>
      <c r="M10" s="179"/>
      <c r="N10" s="117" t="s">
        <v>211</v>
      </c>
      <c r="O10" s="28" t="s">
        <v>210</v>
      </c>
      <c r="P10" s="27" t="s">
        <v>209</v>
      </c>
      <c r="S10" s="180" t="s">
        <v>213</v>
      </c>
      <c r="T10" s="179"/>
      <c r="U10" s="178" t="s">
        <v>212</v>
      </c>
      <c r="V10" s="179"/>
      <c r="W10" s="117" t="s">
        <v>211</v>
      </c>
      <c r="X10" s="28" t="s">
        <v>210</v>
      </c>
      <c r="Y10" s="27" t="s">
        <v>209</v>
      </c>
      <c r="Z10" s="17"/>
      <c r="AB10" s="180" t="s">
        <v>213</v>
      </c>
      <c r="AC10" s="179"/>
      <c r="AD10" s="178" t="s">
        <v>212</v>
      </c>
      <c r="AE10" s="179"/>
      <c r="AF10" s="117" t="s">
        <v>211</v>
      </c>
      <c r="AG10" s="28" t="s">
        <v>210</v>
      </c>
      <c r="AH10" s="27" t="s">
        <v>209</v>
      </c>
    </row>
    <row r="11" spans="1:44" s="7" customFormat="1" ht="15.6" customHeight="1">
      <c r="A11" s="181" t="s">
        <v>201</v>
      </c>
      <c r="B11" s="182"/>
      <c r="C11" s="144">
        <v>1010</v>
      </c>
      <c r="D11" s="145"/>
      <c r="E11" s="112" t="s">
        <v>208</v>
      </c>
      <c r="F11" s="99">
        <v>1340</v>
      </c>
      <c r="G11" s="25"/>
      <c r="H11" s="17" t="s">
        <v>207</v>
      </c>
      <c r="I11" s="12"/>
      <c r="J11" s="181" t="s">
        <v>206</v>
      </c>
      <c r="K11" s="160"/>
      <c r="L11" s="170">
        <v>3020</v>
      </c>
      <c r="M11" s="171"/>
      <c r="N11" s="112" t="s">
        <v>205</v>
      </c>
      <c r="O11" s="113">
        <v>1080</v>
      </c>
      <c r="P11" s="25"/>
      <c r="Q11" s="17" t="s">
        <v>204</v>
      </c>
      <c r="R11" s="12"/>
      <c r="S11" s="181" t="s">
        <v>201</v>
      </c>
      <c r="T11" s="182"/>
      <c r="U11" s="144">
        <v>5020</v>
      </c>
      <c r="V11" s="145"/>
      <c r="W11" s="112" t="s">
        <v>203</v>
      </c>
      <c r="X11" s="99">
        <v>630</v>
      </c>
      <c r="Y11" s="25"/>
      <c r="Z11" s="17" t="s">
        <v>202</v>
      </c>
      <c r="AA11" s="12"/>
      <c r="AB11" s="181" t="s">
        <v>201</v>
      </c>
      <c r="AC11" s="147"/>
      <c r="AD11" s="170">
        <v>7015</v>
      </c>
      <c r="AE11" s="174"/>
      <c r="AF11" s="112" t="s">
        <v>200</v>
      </c>
      <c r="AG11" s="99">
        <v>920</v>
      </c>
      <c r="AH11" s="25"/>
      <c r="AI11" s="7" t="s">
        <v>199</v>
      </c>
      <c r="AJ11" s="12"/>
    </row>
    <row r="12" spans="1:44" s="7" customFormat="1" ht="15.6" customHeight="1">
      <c r="A12" s="134" t="s">
        <v>198</v>
      </c>
      <c r="B12" s="135"/>
      <c r="C12" s="140">
        <v>1020</v>
      </c>
      <c r="D12" s="141"/>
      <c r="E12" s="110" t="s">
        <v>197</v>
      </c>
      <c r="F12" s="100">
        <v>2320</v>
      </c>
      <c r="G12" s="21"/>
      <c r="H12" s="17" t="s">
        <v>196</v>
      </c>
      <c r="I12" s="12"/>
      <c r="J12" s="134" t="s">
        <v>195</v>
      </c>
      <c r="K12" s="135"/>
      <c r="L12" s="150">
        <v>3030</v>
      </c>
      <c r="M12" s="168"/>
      <c r="N12" s="110" t="s">
        <v>194</v>
      </c>
      <c r="O12" s="100">
        <v>1030</v>
      </c>
      <c r="P12" s="21"/>
      <c r="Q12" s="17" t="s">
        <v>193</v>
      </c>
      <c r="R12" s="12"/>
      <c r="S12" s="134" t="s">
        <v>192</v>
      </c>
      <c r="T12" s="135"/>
      <c r="U12" s="140">
        <v>5030</v>
      </c>
      <c r="V12" s="141"/>
      <c r="W12" s="110" t="s">
        <v>191</v>
      </c>
      <c r="X12" s="100">
        <v>490</v>
      </c>
      <c r="Y12" s="21"/>
      <c r="Z12" s="17" t="s">
        <v>190</v>
      </c>
      <c r="AA12" s="12"/>
      <c r="AB12" s="134" t="s">
        <v>189</v>
      </c>
      <c r="AC12" s="135"/>
      <c r="AD12" s="150">
        <v>7030</v>
      </c>
      <c r="AE12" s="151"/>
      <c r="AF12" s="110" t="s">
        <v>188</v>
      </c>
      <c r="AG12" s="100">
        <v>1780</v>
      </c>
      <c r="AH12" s="21"/>
      <c r="AI12" s="7" t="s">
        <v>187</v>
      </c>
      <c r="AJ12" s="12"/>
      <c r="AP12" s="16"/>
      <c r="AQ12" s="16"/>
      <c r="AR12" s="2"/>
    </row>
    <row r="13" spans="1:44" s="7" customFormat="1" ht="15.6" customHeight="1">
      <c r="A13" s="134"/>
      <c r="B13" s="135"/>
      <c r="C13" s="152">
        <v>1025</v>
      </c>
      <c r="D13" s="153"/>
      <c r="E13" s="111" t="s">
        <v>186</v>
      </c>
      <c r="F13" s="136" t="s">
        <v>185</v>
      </c>
      <c r="G13" s="137"/>
      <c r="H13" s="17"/>
      <c r="I13" s="12"/>
      <c r="J13" s="134"/>
      <c r="K13" s="135"/>
      <c r="L13" s="150">
        <v>3040</v>
      </c>
      <c r="M13" s="168"/>
      <c r="N13" s="110" t="s">
        <v>184</v>
      </c>
      <c r="O13" s="100">
        <v>1040</v>
      </c>
      <c r="P13" s="21"/>
      <c r="Q13" s="17" t="s">
        <v>183</v>
      </c>
      <c r="R13" s="12"/>
      <c r="S13" s="134"/>
      <c r="T13" s="135"/>
      <c r="U13" s="140">
        <v>5040</v>
      </c>
      <c r="V13" s="141"/>
      <c r="W13" s="110" t="s">
        <v>182</v>
      </c>
      <c r="X13" s="100">
        <v>1000</v>
      </c>
      <c r="Y13" s="21"/>
      <c r="Z13" s="17" t="s">
        <v>181</v>
      </c>
      <c r="AA13" s="12"/>
      <c r="AB13" s="134"/>
      <c r="AC13" s="135"/>
      <c r="AD13" s="150">
        <v>7040</v>
      </c>
      <c r="AE13" s="151"/>
      <c r="AF13" s="110" t="s">
        <v>180</v>
      </c>
      <c r="AG13" s="100">
        <v>1870</v>
      </c>
      <c r="AH13" s="21"/>
      <c r="AI13" s="7" t="s">
        <v>179</v>
      </c>
      <c r="AJ13" s="12"/>
    </row>
    <row r="14" spans="1:44" s="7" customFormat="1" ht="15.6" customHeight="1">
      <c r="A14" s="134"/>
      <c r="B14" s="135"/>
      <c r="C14" s="140">
        <v>1040</v>
      </c>
      <c r="D14" s="141"/>
      <c r="E14" s="110" t="s">
        <v>178</v>
      </c>
      <c r="F14" s="100">
        <v>650</v>
      </c>
      <c r="G14" s="21"/>
      <c r="H14" s="17" t="s">
        <v>177</v>
      </c>
      <c r="I14" s="12"/>
      <c r="J14" s="134"/>
      <c r="K14" s="135"/>
      <c r="L14" s="150">
        <v>3041</v>
      </c>
      <c r="M14" s="168"/>
      <c r="N14" s="110" t="s">
        <v>176</v>
      </c>
      <c r="O14" s="100">
        <v>730</v>
      </c>
      <c r="P14" s="21"/>
      <c r="Q14" s="17" t="s">
        <v>175</v>
      </c>
      <c r="R14" s="12"/>
      <c r="S14" s="134"/>
      <c r="T14" s="135"/>
      <c r="U14" s="140">
        <v>5050</v>
      </c>
      <c r="V14" s="141"/>
      <c r="W14" s="110" t="s">
        <v>174</v>
      </c>
      <c r="X14" s="100">
        <v>760</v>
      </c>
      <c r="Y14" s="21"/>
      <c r="Z14" s="17" t="s">
        <v>173</v>
      </c>
      <c r="AA14" s="12"/>
      <c r="AB14" s="134"/>
      <c r="AC14" s="135"/>
      <c r="AD14" s="150">
        <v>7050</v>
      </c>
      <c r="AE14" s="151"/>
      <c r="AF14" s="110" t="s">
        <v>172</v>
      </c>
      <c r="AG14" s="100">
        <v>1910</v>
      </c>
      <c r="AH14" s="21"/>
      <c r="AI14" s="7" t="s">
        <v>171</v>
      </c>
      <c r="AJ14" s="12"/>
    </row>
    <row r="15" spans="1:44" s="7" customFormat="1" ht="15.6" customHeight="1">
      <c r="A15" s="134"/>
      <c r="B15" s="135"/>
      <c r="C15" s="140">
        <v>1070</v>
      </c>
      <c r="D15" s="141"/>
      <c r="E15" s="110" t="s">
        <v>170</v>
      </c>
      <c r="F15" s="100">
        <v>650</v>
      </c>
      <c r="G15" s="21"/>
      <c r="H15" s="17" t="s">
        <v>169</v>
      </c>
      <c r="I15" s="12"/>
      <c r="J15" s="134"/>
      <c r="K15" s="135"/>
      <c r="L15" s="150">
        <v>3050</v>
      </c>
      <c r="M15" s="168"/>
      <c r="N15" s="110" t="s">
        <v>168</v>
      </c>
      <c r="O15" s="100">
        <v>1570</v>
      </c>
      <c r="P15" s="21"/>
      <c r="Q15" s="17" t="s">
        <v>167</v>
      </c>
      <c r="R15" s="12"/>
      <c r="S15" s="134"/>
      <c r="T15" s="135"/>
      <c r="U15" s="140">
        <v>5060</v>
      </c>
      <c r="V15" s="141"/>
      <c r="W15" s="110" t="s">
        <v>166</v>
      </c>
      <c r="X15" s="100">
        <v>1280</v>
      </c>
      <c r="Y15" s="21"/>
      <c r="Z15" s="17" t="s">
        <v>165</v>
      </c>
      <c r="AA15" s="12"/>
      <c r="AB15" s="134"/>
      <c r="AC15" s="135"/>
      <c r="AD15" s="150">
        <v>7070</v>
      </c>
      <c r="AE15" s="151"/>
      <c r="AF15" s="110" t="s">
        <v>164</v>
      </c>
      <c r="AG15" s="100">
        <v>830</v>
      </c>
      <c r="AH15" s="21"/>
      <c r="AI15" s="7" t="s">
        <v>163</v>
      </c>
      <c r="AJ15" s="12"/>
    </row>
    <row r="16" spans="1:44" s="7" customFormat="1" ht="15.6" customHeight="1">
      <c r="A16" s="134"/>
      <c r="B16" s="135"/>
      <c r="C16" s="140">
        <v>1080</v>
      </c>
      <c r="D16" s="141"/>
      <c r="E16" s="110" t="s">
        <v>162</v>
      </c>
      <c r="F16" s="100">
        <v>1330</v>
      </c>
      <c r="G16" s="21"/>
      <c r="H16" s="17" t="s">
        <v>161</v>
      </c>
      <c r="I16" s="12"/>
      <c r="J16" s="134"/>
      <c r="K16" s="135"/>
      <c r="L16" s="150">
        <v>3060</v>
      </c>
      <c r="M16" s="168"/>
      <c r="N16" s="110" t="s">
        <v>160</v>
      </c>
      <c r="O16" s="100">
        <v>940</v>
      </c>
      <c r="P16" s="21"/>
      <c r="Q16" s="17" t="s">
        <v>159</v>
      </c>
      <c r="R16" s="12"/>
      <c r="S16" s="146" t="s">
        <v>10</v>
      </c>
      <c r="T16" s="165"/>
      <c r="U16" s="140">
        <v>5070</v>
      </c>
      <c r="V16" s="141"/>
      <c r="W16" s="110" t="s">
        <v>158</v>
      </c>
      <c r="X16" s="100">
        <v>930</v>
      </c>
      <c r="Y16" s="21"/>
      <c r="Z16" s="17" t="s">
        <v>157</v>
      </c>
      <c r="AA16" s="12"/>
      <c r="AB16" s="134"/>
      <c r="AC16" s="135"/>
      <c r="AD16" s="150">
        <v>7080</v>
      </c>
      <c r="AE16" s="151"/>
      <c r="AF16" s="110" t="s">
        <v>156</v>
      </c>
      <c r="AG16" s="100">
        <v>1650</v>
      </c>
      <c r="AH16" s="21"/>
      <c r="AI16" s="7" t="s">
        <v>155</v>
      </c>
      <c r="AJ16" s="12"/>
    </row>
    <row r="17" spans="1:36" s="7" customFormat="1" ht="15.6" customHeight="1">
      <c r="A17" s="134"/>
      <c r="B17" s="135"/>
      <c r="C17" s="140">
        <v>1090</v>
      </c>
      <c r="D17" s="141"/>
      <c r="E17" s="110" t="s">
        <v>154</v>
      </c>
      <c r="F17" s="100">
        <v>1130</v>
      </c>
      <c r="G17" s="21"/>
      <c r="H17" s="17" t="s">
        <v>153</v>
      </c>
      <c r="I17" s="12"/>
      <c r="J17" s="146" t="s">
        <v>10</v>
      </c>
      <c r="K17" s="160"/>
      <c r="L17" s="150">
        <v>3070</v>
      </c>
      <c r="M17" s="168"/>
      <c r="N17" s="110" t="s">
        <v>152</v>
      </c>
      <c r="O17" s="100">
        <v>1000</v>
      </c>
      <c r="P17" s="21"/>
      <c r="Q17" s="17" t="s">
        <v>151</v>
      </c>
      <c r="R17" s="12"/>
      <c r="S17" s="148">
        <f>SUM(X11:X17)</f>
        <v>6440</v>
      </c>
      <c r="T17" s="166"/>
      <c r="U17" s="161">
        <v>5080</v>
      </c>
      <c r="V17" s="162"/>
      <c r="W17" s="114" t="s">
        <v>150</v>
      </c>
      <c r="X17" s="115">
        <v>1350</v>
      </c>
      <c r="Y17" s="116"/>
      <c r="Z17" s="17" t="s">
        <v>149</v>
      </c>
      <c r="AA17" s="12"/>
      <c r="AB17" s="134"/>
      <c r="AC17" s="135"/>
      <c r="AD17" s="142">
        <v>7085</v>
      </c>
      <c r="AE17" s="143"/>
      <c r="AF17" s="111" t="s">
        <v>148</v>
      </c>
      <c r="AG17" s="138" t="s">
        <v>139</v>
      </c>
      <c r="AH17" s="139"/>
      <c r="AJ17" s="12"/>
    </row>
    <row r="18" spans="1:36" s="7" customFormat="1" ht="15.6" customHeight="1">
      <c r="A18" s="134"/>
      <c r="B18" s="135"/>
      <c r="C18" s="140">
        <v>1100</v>
      </c>
      <c r="D18" s="141"/>
      <c r="E18" s="110" t="s">
        <v>147</v>
      </c>
      <c r="F18" s="100">
        <v>910</v>
      </c>
      <c r="G18" s="21"/>
      <c r="H18" s="17" t="s">
        <v>146</v>
      </c>
      <c r="I18" s="12"/>
      <c r="J18" s="148">
        <f>SUM(O11:O18)</f>
        <v>7450</v>
      </c>
      <c r="K18" s="169"/>
      <c r="L18" s="154">
        <v>3080</v>
      </c>
      <c r="M18" s="167"/>
      <c r="N18" s="114" t="s">
        <v>145</v>
      </c>
      <c r="O18" s="115">
        <v>60</v>
      </c>
      <c r="P18" s="116"/>
      <c r="Q18" s="17" t="s">
        <v>144</v>
      </c>
      <c r="R18" s="12"/>
      <c r="S18" s="134" t="s">
        <v>143</v>
      </c>
      <c r="T18" s="135"/>
      <c r="U18" s="144">
        <v>5090</v>
      </c>
      <c r="V18" s="145"/>
      <c r="W18" s="112" t="s">
        <v>142</v>
      </c>
      <c r="X18" s="99">
        <v>1710</v>
      </c>
      <c r="Y18" s="25"/>
      <c r="Z18" s="17" t="s">
        <v>141</v>
      </c>
      <c r="AA18" s="12"/>
      <c r="AB18" s="134"/>
      <c r="AC18" s="135"/>
      <c r="AD18" s="142">
        <v>7090</v>
      </c>
      <c r="AE18" s="143"/>
      <c r="AF18" s="111" t="s">
        <v>140</v>
      </c>
      <c r="AG18" s="138" t="s">
        <v>139</v>
      </c>
      <c r="AH18" s="139"/>
      <c r="AJ18" s="12"/>
    </row>
    <row r="19" spans="1:36" s="7" customFormat="1" ht="15.6" customHeight="1">
      <c r="A19" s="134"/>
      <c r="B19" s="135"/>
      <c r="C19" s="140">
        <v>1110</v>
      </c>
      <c r="D19" s="141"/>
      <c r="E19" s="110" t="s">
        <v>138</v>
      </c>
      <c r="F19" s="100">
        <v>830</v>
      </c>
      <c r="G19" s="21"/>
      <c r="H19" s="17" t="s">
        <v>137</v>
      </c>
      <c r="I19" s="12"/>
      <c r="J19" s="134" t="s">
        <v>136</v>
      </c>
      <c r="K19" s="135"/>
      <c r="L19" s="170">
        <v>4010</v>
      </c>
      <c r="M19" s="171"/>
      <c r="N19" s="112" t="s">
        <v>135</v>
      </c>
      <c r="O19" s="99">
        <v>1000</v>
      </c>
      <c r="P19" s="25"/>
      <c r="Q19" s="17" t="s">
        <v>134</v>
      </c>
      <c r="R19" s="12"/>
      <c r="S19" s="134"/>
      <c r="T19" s="135"/>
      <c r="U19" s="140">
        <v>5100</v>
      </c>
      <c r="V19" s="141"/>
      <c r="W19" s="110" t="s">
        <v>133</v>
      </c>
      <c r="X19" s="100">
        <v>1490</v>
      </c>
      <c r="Y19" s="21"/>
      <c r="Z19" s="17" t="s">
        <v>132</v>
      </c>
      <c r="AA19" s="12"/>
      <c r="AB19" s="146" t="s">
        <v>10</v>
      </c>
      <c r="AC19" s="147"/>
      <c r="AD19" s="150">
        <v>7100</v>
      </c>
      <c r="AE19" s="151"/>
      <c r="AF19" s="110" t="s">
        <v>131</v>
      </c>
      <c r="AG19" s="100">
        <v>2380</v>
      </c>
      <c r="AH19" s="21"/>
      <c r="AI19" s="7" t="s">
        <v>130</v>
      </c>
      <c r="AJ19" s="12"/>
    </row>
    <row r="20" spans="1:36" s="7" customFormat="1" ht="15.6" customHeight="1">
      <c r="A20" s="146" t="s">
        <v>10</v>
      </c>
      <c r="B20" s="165"/>
      <c r="C20" s="140">
        <v>1120</v>
      </c>
      <c r="D20" s="141"/>
      <c r="E20" s="110" t="s">
        <v>129</v>
      </c>
      <c r="F20" s="100">
        <v>890</v>
      </c>
      <c r="G20" s="21"/>
      <c r="H20" s="17" t="s">
        <v>128</v>
      </c>
      <c r="I20" s="12"/>
      <c r="J20" s="134"/>
      <c r="K20" s="135"/>
      <c r="L20" s="150">
        <v>4012</v>
      </c>
      <c r="M20" s="168"/>
      <c r="N20" s="110" t="s">
        <v>127</v>
      </c>
      <c r="O20" s="100">
        <v>880</v>
      </c>
      <c r="P20" s="21"/>
      <c r="Q20" s="17" t="s">
        <v>126</v>
      </c>
      <c r="R20" s="12"/>
      <c r="S20" s="134"/>
      <c r="T20" s="135"/>
      <c r="U20" s="140">
        <v>5110</v>
      </c>
      <c r="V20" s="141"/>
      <c r="W20" s="110" t="s">
        <v>125</v>
      </c>
      <c r="X20" s="100">
        <v>650</v>
      </c>
      <c r="Y20" s="21"/>
      <c r="Z20" s="17" t="s">
        <v>124</v>
      </c>
      <c r="AA20" s="12"/>
      <c r="AB20" s="148">
        <f>SUM(AG11:AG20)</f>
        <v>13310</v>
      </c>
      <c r="AC20" s="149"/>
      <c r="AD20" s="154">
        <v>7110</v>
      </c>
      <c r="AE20" s="155"/>
      <c r="AF20" s="114" t="s">
        <v>123</v>
      </c>
      <c r="AG20" s="115">
        <v>1970</v>
      </c>
      <c r="AH20" s="116"/>
      <c r="AI20" s="7" t="s">
        <v>122</v>
      </c>
      <c r="AJ20" s="12"/>
    </row>
    <row r="21" spans="1:36" s="7" customFormat="1" ht="15.6" customHeight="1">
      <c r="A21" s="148">
        <f>SUM(F11:F21)</f>
        <v>11360</v>
      </c>
      <c r="B21" s="166"/>
      <c r="C21" s="161">
        <v>1130</v>
      </c>
      <c r="D21" s="162"/>
      <c r="E21" s="114" t="s">
        <v>121</v>
      </c>
      <c r="F21" s="115">
        <v>1310</v>
      </c>
      <c r="G21" s="116"/>
      <c r="H21" s="17" t="s">
        <v>120</v>
      </c>
      <c r="I21" s="12"/>
      <c r="J21" s="134"/>
      <c r="K21" s="135"/>
      <c r="L21" s="150">
        <v>4020</v>
      </c>
      <c r="M21" s="168"/>
      <c r="N21" s="110" t="s">
        <v>119</v>
      </c>
      <c r="O21" s="100">
        <v>840</v>
      </c>
      <c r="P21" s="21"/>
      <c r="Q21" s="17" t="s">
        <v>118</v>
      </c>
      <c r="R21" s="12"/>
      <c r="S21" s="146" t="s">
        <v>10</v>
      </c>
      <c r="T21" s="165"/>
      <c r="U21" s="140">
        <v>5111</v>
      </c>
      <c r="V21" s="141"/>
      <c r="W21" s="110" t="s">
        <v>117</v>
      </c>
      <c r="X21" s="100">
        <v>1620</v>
      </c>
      <c r="Y21" s="21"/>
      <c r="Z21" s="17" t="s">
        <v>116</v>
      </c>
      <c r="AA21" s="12"/>
      <c r="AB21" s="176" t="s">
        <v>115</v>
      </c>
      <c r="AC21" s="177"/>
      <c r="AD21" s="170">
        <v>8010</v>
      </c>
      <c r="AE21" s="174"/>
      <c r="AF21" s="112" t="s">
        <v>114</v>
      </c>
      <c r="AG21" s="99">
        <v>290</v>
      </c>
      <c r="AH21" s="25"/>
      <c r="AI21" s="7" t="s">
        <v>113</v>
      </c>
      <c r="AJ21" s="12"/>
    </row>
    <row r="22" spans="1:36" s="7" customFormat="1" ht="15.6" customHeight="1">
      <c r="A22" s="134" t="s">
        <v>105</v>
      </c>
      <c r="B22" s="135"/>
      <c r="C22" s="144">
        <v>2015</v>
      </c>
      <c r="D22" s="145"/>
      <c r="E22" s="112" t="s">
        <v>112</v>
      </c>
      <c r="F22" s="99">
        <v>2370</v>
      </c>
      <c r="G22" s="25"/>
      <c r="H22" s="7" t="s">
        <v>347</v>
      </c>
      <c r="I22" s="12"/>
      <c r="J22" s="134"/>
      <c r="K22" s="135"/>
      <c r="L22" s="150">
        <v>4040</v>
      </c>
      <c r="M22" s="168"/>
      <c r="N22" s="110" t="s">
        <v>111</v>
      </c>
      <c r="O22" s="100">
        <v>590</v>
      </c>
      <c r="P22" s="21"/>
      <c r="Q22" s="17" t="s">
        <v>110</v>
      </c>
      <c r="R22" s="12"/>
      <c r="S22" s="148">
        <f>SUM(X18:X22)</f>
        <v>7370</v>
      </c>
      <c r="T22" s="166"/>
      <c r="U22" s="161">
        <v>5120</v>
      </c>
      <c r="V22" s="162"/>
      <c r="W22" s="114" t="s">
        <v>109</v>
      </c>
      <c r="X22" s="115">
        <v>1900</v>
      </c>
      <c r="Y22" s="116"/>
      <c r="Z22" s="17" t="s">
        <v>108</v>
      </c>
      <c r="AA22" s="12"/>
      <c r="AB22" s="176"/>
      <c r="AC22" s="177"/>
      <c r="AD22" s="150">
        <v>8020</v>
      </c>
      <c r="AE22" s="151"/>
      <c r="AF22" s="110" t="s">
        <v>107</v>
      </c>
      <c r="AG22" s="100">
        <v>1090</v>
      </c>
      <c r="AH22" s="21"/>
      <c r="AI22" s="7" t="s">
        <v>106</v>
      </c>
      <c r="AJ22" s="12"/>
    </row>
    <row r="23" spans="1:36" s="7" customFormat="1" ht="15.6" customHeight="1">
      <c r="A23" s="134"/>
      <c r="B23" s="135"/>
      <c r="C23" s="163">
        <v>2011</v>
      </c>
      <c r="D23" s="164"/>
      <c r="E23" s="111" t="s">
        <v>104</v>
      </c>
      <c r="F23" s="136" t="s">
        <v>346</v>
      </c>
      <c r="G23" s="137"/>
      <c r="H23" s="17"/>
      <c r="I23" s="12"/>
      <c r="J23" s="134"/>
      <c r="K23" s="135"/>
      <c r="L23" s="150">
        <v>4050</v>
      </c>
      <c r="M23" s="168"/>
      <c r="N23" s="110" t="s">
        <v>103</v>
      </c>
      <c r="O23" s="100">
        <v>680</v>
      </c>
      <c r="P23" s="21"/>
      <c r="Q23" s="17" t="s">
        <v>102</v>
      </c>
      <c r="R23" s="12"/>
      <c r="S23" s="134" t="s">
        <v>101</v>
      </c>
      <c r="T23" s="135"/>
      <c r="U23" s="144">
        <v>6010</v>
      </c>
      <c r="V23" s="145"/>
      <c r="W23" s="112" t="s">
        <v>100</v>
      </c>
      <c r="X23" s="99">
        <v>1640</v>
      </c>
      <c r="Y23" s="25"/>
      <c r="Z23" s="17" t="s">
        <v>99</v>
      </c>
      <c r="AA23" s="12"/>
      <c r="AB23" s="146" t="s">
        <v>10</v>
      </c>
      <c r="AC23" s="147"/>
      <c r="AD23" s="150">
        <v>8030</v>
      </c>
      <c r="AE23" s="151"/>
      <c r="AF23" s="110" t="s">
        <v>98</v>
      </c>
      <c r="AG23" s="100">
        <v>690</v>
      </c>
      <c r="AH23" s="21"/>
      <c r="AI23" s="7" t="s">
        <v>97</v>
      </c>
      <c r="AJ23" s="12"/>
    </row>
    <row r="24" spans="1:36" s="7" customFormat="1" ht="15.6" customHeight="1">
      <c r="A24" s="134"/>
      <c r="B24" s="135"/>
      <c r="C24" s="140">
        <v>2020</v>
      </c>
      <c r="D24" s="141"/>
      <c r="E24" s="110" t="s">
        <v>96</v>
      </c>
      <c r="F24" s="100">
        <v>1270</v>
      </c>
      <c r="G24" s="21"/>
      <c r="H24" s="17" t="s">
        <v>95</v>
      </c>
      <c r="I24" s="12"/>
      <c r="J24" s="134"/>
      <c r="K24" s="135"/>
      <c r="L24" s="150">
        <v>4060</v>
      </c>
      <c r="M24" s="168"/>
      <c r="N24" s="110" t="s">
        <v>94</v>
      </c>
      <c r="O24" s="100">
        <v>770</v>
      </c>
      <c r="P24" s="21"/>
      <c r="Q24" s="17" t="s">
        <v>93</v>
      </c>
      <c r="R24" s="12"/>
      <c r="S24" s="134"/>
      <c r="T24" s="135"/>
      <c r="U24" s="144">
        <v>6020</v>
      </c>
      <c r="V24" s="145"/>
      <c r="W24" s="110" t="s">
        <v>92</v>
      </c>
      <c r="X24" s="99">
        <v>1160</v>
      </c>
      <c r="Y24" s="25"/>
      <c r="Z24" s="17" t="s">
        <v>91</v>
      </c>
      <c r="AA24" s="12"/>
      <c r="AB24" s="148">
        <f>SUM(AG21:AG24)</f>
        <v>2230</v>
      </c>
      <c r="AC24" s="149"/>
      <c r="AD24" s="154">
        <v>8035</v>
      </c>
      <c r="AE24" s="155"/>
      <c r="AF24" s="114" t="s">
        <v>90</v>
      </c>
      <c r="AG24" s="115">
        <v>160</v>
      </c>
      <c r="AH24" s="116"/>
      <c r="AI24" s="7" t="s">
        <v>89</v>
      </c>
      <c r="AJ24" s="12"/>
    </row>
    <row r="25" spans="1:36" s="7" customFormat="1" ht="15.6" customHeight="1">
      <c r="A25" s="134"/>
      <c r="B25" s="135"/>
      <c r="C25" s="140">
        <v>2025</v>
      </c>
      <c r="D25" s="141"/>
      <c r="E25" s="110" t="s">
        <v>88</v>
      </c>
      <c r="F25" s="100">
        <v>1140</v>
      </c>
      <c r="G25" s="21"/>
      <c r="H25" s="17" t="s">
        <v>87</v>
      </c>
      <c r="I25" s="12"/>
      <c r="J25" s="134"/>
      <c r="K25" s="135"/>
      <c r="L25" s="150">
        <v>4072</v>
      </c>
      <c r="M25" s="168"/>
      <c r="N25" s="110" t="s">
        <v>86</v>
      </c>
      <c r="O25" s="100">
        <v>1060</v>
      </c>
      <c r="P25" s="21"/>
      <c r="Q25" s="17" t="s">
        <v>85</v>
      </c>
      <c r="R25" s="12"/>
      <c r="S25" s="134"/>
      <c r="T25" s="135"/>
      <c r="U25" s="152">
        <v>6030</v>
      </c>
      <c r="V25" s="153"/>
      <c r="W25" s="111" t="s">
        <v>84</v>
      </c>
      <c r="X25" s="136" t="s">
        <v>83</v>
      </c>
      <c r="Y25" s="137"/>
      <c r="Z25" s="17"/>
      <c r="AA25" s="12"/>
      <c r="AB25" s="134" t="s">
        <v>82</v>
      </c>
      <c r="AC25" s="135"/>
      <c r="AD25" s="170">
        <v>8040</v>
      </c>
      <c r="AE25" s="174"/>
      <c r="AF25" s="112" t="s">
        <v>81</v>
      </c>
      <c r="AG25" s="99">
        <v>750</v>
      </c>
      <c r="AH25" s="25"/>
      <c r="AI25" s="7" t="s">
        <v>80</v>
      </c>
      <c r="AJ25" s="12"/>
    </row>
    <row r="26" spans="1:36" s="7" customFormat="1" ht="15.6" customHeight="1">
      <c r="A26" s="134"/>
      <c r="B26" s="135"/>
      <c r="C26" s="140">
        <v>2030</v>
      </c>
      <c r="D26" s="141"/>
      <c r="E26" s="110" t="s">
        <v>79</v>
      </c>
      <c r="F26" s="100">
        <v>900</v>
      </c>
      <c r="G26" s="21"/>
      <c r="H26" s="17" t="s">
        <v>78</v>
      </c>
      <c r="I26" s="12"/>
      <c r="J26" s="134"/>
      <c r="K26" s="135"/>
      <c r="L26" s="150">
        <v>4080</v>
      </c>
      <c r="M26" s="168"/>
      <c r="N26" s="110" t="s">
        <v>77</v>
      </c>
      <c r="O26" s="100">
        <v>1120</v>
      </c>
      <c r="P26" s="21"/>
      <c r="Q26" s="17" t="s">
        <v>76</v>
      </c>
      <c r="R26" s="12"/>
      <c r="S26" s="134"/>
      <c r="T26" s="135"/>
      <c r="U26" s="152">
        <v>6040</v>
      </c>
      <c r="V26" s="153"/>
      <c r="W26" s="111" t="s">
        <v>75</v>
      </c>
      <c r="X26" s="136" t="s">
        <v>74</v>
      </c>
      <c r="Y26" s="137"/>
      <c r="Z26" s="17"/>
      <c r="AA26" s="12"/>
      <c r="AB26" s="134"/>
      <c r="AC26" s="135"/>
      <c r="AD26" s="150">
        <v>8050</v>
      </c>
      <c r="AE26" s="151"/>
      <c r="AF26" s="110" t="s">
        <v>73</v>
      </c>
      <c r="AG26" s="100">
        <v>1270</v>
      </c>
      <c r="AH26" s="21"/>
      <c r="AI26" s="7" t="s">
        <v>72</v>
      </c>
      <c r="AJ26" s="12"/>
    </row>
    <row r="27" spans="1:36" s="7" customFormat="1" ht="15.6" customHeight="1">
      <c r="A27" s="134"/>
      <c r="B27" s="135"/>
      <c r="C27" s="140">
        <v>2040</v>
      </c>
      <c r="D27" s="141"/>
      <c r="E27" s="110" t="s">
        <v>71</v>
      </c>
      <c r="F27" s="100">
        <v>1340</v>
      </c>
      <c r="G27" s="21"/>
      <c r="H27" s="17" t="s">
        <v>70</v>
      </c>
      <c r="I27" s="12"/>
      <c r="J27" s="134"/>
      <c r="K27" s="135"/>
      <c r="L27" s="150">
        <v>4090</v>
      </c>
      <c r="M27" s="168"/>
      <c r="N27" s="110" t="s">
        <v>69</v>
      </c>
      <c r="O27" s="100">
        <v>1200</v>
      </c>
      <c r="P27" s="21"/>
      <c r="Q27" s="17" t="s">
        <v>68</v>
      </c>
      <c r="R27" s="12"/>
      <c r="S27" s="134"/>
      <c r="T27" s="135"/>
      <c r="U27" s="140">
        <v>6041</v>
      </c>
      <c r="V27" s="141"/>
      <c r="W27" s="110" t="s">
        <v>67</v>
      </c>
      <c r="X27" s="100">
        <v>1930</v>
      </c>
      <c r="Y27" s="21"/>
      <c r="Z27" s="17" t="s">
        <v>66</v>
      </c>
      <c r="AA27" s="12"/>
      <c r="AB27" s="134"/>
      <c r="AC27" s="135"/>
      <c r="AD27" s="150">
        <v>8060</v>
      </c>
      <c r="AE27" s="151"/>
      <c r="AF27" s="110" t="s">
        <v>65</v>
      </c>
      <c r="AG27" s="100">
        <v>1390</v>
      </c>
      <c r="AH27" s="21"/>
      <c r="AI27" s="7" t="s">
        <v>64</v>
      </c>
      <c r="AJ27" s="12"/>
    </row>
    <row r="28" spans="1:36" s="7" customFormat="1" ht="15.6" customHeight="1">
      <c r="A28" s="134"/>
      <c r="B28" s="135"/>
      <c r="C28" s="140">
        <v>2050</v>
      </c>
      <c r="D28" s="141"/>
      <c r="E28" s="110" t="s">
        <v>63</v>
      </c>
      <c r="F28" s="100">
        <v>1380</v>
      </c>
      <c r="G28" s="21"/>
      <c r="H28" s="17" t="s">
        <v>62</v>
      </c>
      <c r="I28" s="12"/>
      <c r="J28" s="146" t="s">
        <v>10</v>
      </c>
      <c r="K28" s="160"/>
      <c r="L28" s="150">
        <v>4100</v>
      </c>
      <c r="M28" s="168"/>
      <c r="N28" s="110" t="s">
        <v>61</v>
      </c>
      <c r="O28" s="100">
        <v>770</v>
      </c>
      <c r="P28" s="21"/>
      <c r="Q28" s="17" t="s">
        <v>60</v>
      </c>
      <c r="R28" s="12"/>
      <c r="S28" s="134"/>
      <c r="T28" s="135"/>
      <c r="U28" s="140">
        <v>6060</v>
      </c>
      <c r="V28" s="141"/>
      <c r="W28" s="110" t="s">
        <v>59</v>
      </c>
      <c r="X28" s="100">
        <v>1180</v>
      </c>
      <c r="Y28" s="21"/>
      <c r="Z28" s="17" t="s">
        <v>58</v>
      </c>
      <c r="AA28" s="12"/>
      <c r="AB28" s="134"/>
      <c r="AC28" s="135"/>
      <c r="AD28" s="150">
        <v>8071</v>
      </c>
      <c r="AE28" s="151"/>
      <c r="AF28" s="110" t="s">
        <v>57</v>
      </c>
      <c r="AG28" s="100">
        <v>1020</v>
      </c>
      <c r="AH28" s="21"/>
      <c r="AI28" s="7" t="s">
        <v>56</v>
      </c>
      <c r="AJ28" s="12"/>
    </row>
    <row r="29" spans="1:36" s="7" customFormat="1" ht="15.6" customHeight="1">
      <c r="A29" s="134"/>
      <c r="B29" s="135"/>
      <c r="C29" s="140">
        <v>2055</v>
      </c>
      <c r="D29" s="141"/>
      <c r="E29" s="110" t="s">
        <v>55</v>
      </c>
      <c r="F29" s="100">
        <v>630</v>
      </c>
      <c r="G29" s="21"/>
      <c r="H29" s="17" t="s">
        <v>54</v>
      </c>
      <c r="I29" s="12"/>
      <c r="J29" s="148">
        <f>SUM(O19:O29)</f>
        <v>9770</v>
      </c>
      <c r="K29" s="169"/>
      <c r="L29" s="154">
        <v>4102</v>
      </c>
      <c r="M29" s="167"/>
      <c r="N29" s="114" t="s">
        <v>53</v>
      </c>
      <c r="O29" s="115">
        <v>860</v>
      </c>
      <c r="P29" s="116"/>
      <c r="Q29" s="17" t="s">
        <v>52</v>
      </c>
      <c r="R29" s="12"/>
      <c r="S29" s="134"/>
      <c r="T29" s="135"/>
      <c r="U29" s="140">
        <v>6070</v>
      </c>
      <c r="V29" s="141"/>
      <c r="W29" s="110" t="s">
        <v>51</v>
      </c>
      <c r="X29" s="100">
        <v>2150</v>
      </c>
      <c r="Y29" s="21"/>
      <c r="Z29" s="17" t="s">
        <v>50</v>
      </c>
      <c r="AA29" s="12"/>
      <c r="AB29" s="146" t="s">
        <v>10</v>
      </c>
      <c r="AC29" s="147"/>
      <c r="AD29" s="150">
        <v>8072</v>
      </c>
      <c r="AE29" s="151"/>
      <c r="AF29" s="110" t="s">
        <v>49</v>
      </c>
      <c r="AG29" s="100">
        <v>1070</v>
      </c>
      <c r="AH29" s="21"/>
      <c r="AI29" s="7" t="s">
        <v>48</v>
      </c>
      <c r="AJ29" s="12"/>
    </row>
    <row r="30" spans="1:36" s="7" customFormat="1" ht="15.6" customHeight="1">
      <c r="A30" s="146" t="s">
        <v>10</v>
      </c>
      <c r="B30" s="165"/>
      <c r="C30" s="140">
        <v>2060</v>
      </c>
      <c r="D30" s="141"/>
      <c r="E30" s="110" t="s">
        <v>47</v>
      </c>
      <c r="F30" s="100">
        <v>1220</v>
      </c>
      <c r="G30" s="21"/>
      <c r="H30" s="17" t="s">
        <v>46</v>
      </c>
      <c r="I30" s="12"/>
      <c r="J30" s="134" t="s">
        <v>45</v>
      </c>
      <c r="K30" s="135"/>
      <c r="L30" s="170">
        <v>4110</v>
      </c>
      <c r="M30" s="171"/>
      <c r="N30" s="112" t="s">
        <v>44</v>
      </c>
      <c r="O30" s="99">
        <v>1140</v>
      </c>
      <c r="P30" s="25"/>
      <c r="Q30" s="17" t="s">
        <v>43</v>
      </c>
      <c r="R30" s="12"/>
      <c r="S30" s="134"/>
      <c r="T30" s="135"/>
      <c r="U30" s="140">
        <v>6090</v>
      </c>
      <c r="V30" s="141"/>
      <c r="W30" s="110" t="s">
        <v>42</v>
      </c>
      <c r="X30" s="100">
        <v>790</v>
      </c>
      <c r="Y30" s="21"/>
      <c r="Z30" s="17" t="s">
        <v>41</v>
      </c>
      <c r="AA30" s="12"/>
      <c r="AB30" s="175">
        <f>SUM(AG25:AG30)</f>
        <v>6460</v>
      </c>
      <c r="AC30" s="149"/>
      <c r="AD30" s="154">
        <v>8080</v>
      </c>
      <c r="AE30" s="155"/>
      <c r="AF30" s="114" t="s">
        <v>40</v>
      </c>
      <c r="AG30" s="115">
        <v>960</v>
      </c>
      <c r="AH30" s="116"/>
      <c r="AI30" s="7" t="s">
        <v>39</v>
      </c>
      <c r="AJ30" s="12"/>
    </row>
    <row r="31" spans="1:36" s="7" customFormat="1" ht="15.6" customHeight="1">
      <c r="A31" s="148">
        <f>SUM(F22:F31)</f>
        <v>11470</v>
      </c>
      <c r="B31" s="166"/>
      <c r="C31" s="161">
        <v>2070</v>
      </c>
      <c r="D31" s="162"/>
      <c r="E31" s="114" t="s">
        <v>38</v>
      </c>
      <c r="F31" s="115">
        <v>1220</v>
      </c>
      <c r="G31" s="116"/>
      <c r="H31" s="17" t="s">
        <v>37</v>
      </c>
      <c r="I31" s="12"/>
      <c r="J31" s="134"/>
      <c r="K31" s="135"/>
      <c r="L31" s="150">
        <v>4120</v>
      </c>
      <c r="M31" s="168"/>
      <c r="N31" s="110" t="s">
        <v>36</v>
      </c>
      <c r="O31" s="100">
        <v>1290</v>
      </c>
      <c r="P31" s="21"/>
      <c r="Q31" s="17" t="s">
        <v>35</v>
      </c>
      <c r="R31" s="12"/>
      <c r="S31" s="146" t="s">
        <v>10</v>
      </c>
      <c r="T31" s="165"/>
      <c r="U31" s="140">
        <v>6100</v>
      </c>
      <c r="V31" s="141"/>
      <c r="W31" s="110" t="s">
        <v>34</v>
      </c>
      <c r="X31" s="100">
        <v>1180</v>
      </c>
      <c r="Y31" s="21"/>
      <c r="Z31" s="17" t="s">
        <v>33</v>
      </c>
      <c r="AA31" s="12"/>
      <c r="AB31" s="134" t="s">
        <v>32</v>
      </c>
      <c r="AC31" s="135"/>
      <c r="AD31" s="170">
        <v>8090</v>
      </c>
      <c r="AE31" s="174"/>
      <c r="AF31" s="112" t="s">
        <v>31</v>
      </c>
      <c r="AG31" s="99">
        <v>1260</v>
      </c>
      <c r="AH31" s="25"/>
      <c r="AI31" s="7" t="s">
        <v>30</v>
      </c>
      <c r="AJ31" s="12"/>
    </row>
    <row r="32" spans="1:36" s="7" customFormat="1" ht="15.6" customHeight="1" thickBot="1">
      <c r="A32" s="134" t="s">
        <v>29</v>
      </c>
      <c r="B32" s="135"/>
      <c r="C32" s="144">
        <v>2080</v>
      </c>
      <c r="D32" s="145"/>
      <c r="E32" s="112" t="s">
        <v>28</v>
      </c>
      <c r="F32" s="99">
        <v>1350</v>
      </c>
      <c r="G32" s="25"/>
      <c r="H32" s="17" t="s">
        <v>27</v>
      </c>
      <c r="I32" s="12"/>
      <c r="J32" s="146" t="s">
        <v>10</v>
      </c>
      <c r="K32" s="160"/>
      <c r="L32" s="150">
        <v>4130</v>
      </c>
      <c r="M32" s="168"/>
      <c r="N32" s="110" t="s">
        <v>26</v>
      </c>
      <c r="O32" s="100">
        <v>400</v>
      </c>
      <c r="P32" s="21"/>
      <c r="Q32" s="17" t="s">
        <v>25</v>
      </c>
      <c r="R32" s="12"/>
      <c r="S32" s="158">
        <f>SUM(X23:X32)</f>
        <v>10730</v>
      </c>
      <c r="T32" s="159"/>
      <c r="U32" s="156">
        <v>6110</v>
      </c>
      <c r="V32" s="157"/>
      <c r="W32" s="118" t="s">
        <v>24</v>
      </c>
      <c r="X32" s="101">
        <v>700</v>
      </c>
      <c r="Y32" s="18"/>
      <c r="Z32" s="17" t="s">
        <v>23</v>
      </c>
      <c r="AA32" s="12"/>
      <c r="AB32" s="134"/>
      <c r="AC32" s="135"/>
      <c r="AD32" s="150">
        <v>8100</v>
      </c>
      <c r="AE32" s="151"/>
      <c r="AF32" s="110" t="s">
        <v>22</v>
      </c>
      <c r="AG32" s="100">
        <v>740</v>
      </c>
      <c r="AH32" s="21"/>
      <c r="AI32" s="7" t="s">
        <v>21</v>
      </c>
      <c r="AJ32" s="12"/>
    </row>
    <row r="33" spans="1:36" s="7" customFormat="1" ht="15.6" customHeight="1" thickBot="1">
      <c r="A33" s="134"/>
      <c r="B33" s="135"/>
      <c r="C33" s="140">
        <v>2090</v>
      </c>
      <c r="D33" s="141"/>
      <c r="E33" s="110" t="s">
        <v>20</v>
      </c>
      <c r="F33" s="100">
        <v>1090</v>
      </c>
      <c r="G33" s="21"/>
      <c r="H33" s="17" t="s">
        <v>19</v>
      </c>
      <c r="I33" s="12"/>
      <c r="J33" s="158">
        <f>SUM(O30:O33)</f>
        <v>4660</v>
      </c>
      <c r="K33" s="159"/>
      <c r="L33" s="172">
        <v>4140</v>
      </c>
      <c r="M33" s="173"/>
      <c r="N33" s="118" t="s">
        <v>18</v>
      </c>
      <c r="O33" s="101">
        <v>1830</v>
      </c>
      <c r="P33" s="18"/>
      <c r="Q33" s="17" t="s">
        <v>17</v>
      </c>
      <c r="R33" s="12"/>
      <c r="AA33" s="24"/>
      <c r="AB33" s="146" t="s">
        <v>10</v>
      </c>
      <c r="AC33" s="147"/>
      <c r="AD33" s="150">
        <v>8110</v>
      </c>
      <c r="AE33" s="151"/>
      <c r="AF33" s="110" t="s">
        <v>16</v>
      </c>
      <c r="AG33" s="100">
        <v>360</v>
      </c>
      <c r="AH33" s="21"/>
      <c r="AI33" s="7" t="s">
        <v>15</v>
      </c>
      <c r="AJ33" s="12"/>
    </row>
    <row r="34" spans="1:36" s="7" customFormat="1" ht="15.6" customHeight="1" thickBot="1">
      <c r="A34" s="134"/>
      <c r="B34" s="135"/>
      <c r="C34" s="140">
        <v>2100</v>
      </c>
      <c r="D34" s="141"/>
      <c r="E34" s="110" t="s">
        <v>14</v>
      </c>
      <c r="F34" s="100">
        <v>1220</v>
      </c>
      <c r="G34" s="21"/>
      <c r="H34" s="17" t="s">
        <v>13</v>
      </c>
      <c r="I34" s="12"/>
      <c r="J34" s="19"/>
      <c r="K34" s="23"/>
      <c r="L34" s="23"/>
      <c r="M34" s="23"/>
      <c r="N34" s="16"/>
      <c r="O34" s="23"/>
      <c r="P34" s="23"/>
      <c r="Q34" s="20"/>
      <c r="R34" s="12"/>
      <c r="X34" s="13"/>
      <c r="AA34" s="12"/>
      <c r="AB34" s="158">
        <f>SUM(AG31:AG34)</f>
        <v>3090</v>
      </c>
      <c r="AC34" s="159"/>
      <c r="AD34" s="172">
        <v>8120</v>
      </c>
      <c r="AE34" s="173"/>
      <c r="AF34" s="118" t="s">
        <v>12</v>
      </c>
      <c r="AG34" s="101">
        <v>730</v>
      </c>
      <c r="AH34" s="18"/>
      <c r="AI34" s="7" t="s">
        <v>11</v>
      </c>
      <c r="AJ34" s="12"/>
    </row>
    <row r="35" spans="1:36" s="7" customFormat="1" ht="15.6" customHeight="1">
      <c r="A35" s="146" t="s">
        <v>10</v>
      </c>
      <c r="B35" s="165"/>
      <c r="C35" s="140">
        <v>2120</v>
      </c>
      <c r="D35" s="141"/>
      <c r="E35" s="110" t="s">
        <v>9</v>
      </c>
      <c r="F35" s="100">
        <v>770</v>
      </c>
      <c r="G35" s="21"/>
      <c r="H35" s="17" t="s">
        <v>8</v>
      </c>
      <c r="I35" s="12"/>
      <c r="K35" s="16"/>
      <c r="L35" s="16"/>
      <c r="M35" s="16"/>
      <c r="N35" s="16"/>
      <c r="O35" s="16"/>
      <c r="P35" s="16"/>
      <c r="Q35" s="20"/>
      <c r="R35" s="12"/>
      <c r="AB35" s="19"/>
      <c r="AJ35" s="12"/>
    </row>
    <row r="36" spans="1:36" s="7" customFormat="1" ht="15.6" customHeight="1" thickBot="1">
      <c r="A36" s="158">
        <f>SUM(F32:F36)</f>
        <v>5610</v>
      </c>
      <c r="B36" s="159"/>
      <c r="C36" s="156">
        <v>2130</v>
      </c>
      <c r="D36" s="157"/>
      <c r="E36" s="118" t="s">
        <v>7</v>
      </c>
      <c r="F36" s="101">
        <v>1180</v>
      </c>
      <c r="G36" s="18"/>
      <c r="H36" s="17" t="s">
        <v>6</v>
      </c>
      <c r="I36" s="12"/>
      <c r="J36" s="16"/>
      <c r="K36" s="16"/>
      <c r="L36" s="16"/>
      <c r="M36" s="16"/>
      <c r="N36" s="16"/>
      <c r="O36" s="16"/>
      <c r="P36" s="16"/>
      <c r="R36" s="12"/>
      <c r="AJ36" s="12"/>
    </row>
    <row r="37" spans="1:36" s="7" customFormat="1" ht="15.6" customHeight="1">
      <c r="A37" s="8"/>
      <c r="I37" s="12"/>
      <c r="R37" s="12"/>
      <c r="X37" s="13"/>
      <c r="AA37" s="12"/>
      <c r="AD37" s="8"/>
      <c r="AE37" s="8"/>
      <c r="AF37" s="8"/>
      <c r="AG37" s="15"/>
      <c r="AH37" s="14"/>
      <c r="AJ37" s="12"/>
    </row>
    <row r="38" spans="1:36" s="7" customFormat="1" ht="15.75" hidden="1" customHeight="1">
      <c r="I38" s="12"/>
      <c r="R38" s="12"/>
      <c r="X38" s="13"/>
      <c r="AA38" s="12"/>
      <c r="AG38" s="13"/>
      <c r="AJ38" s="12"/>
    </row>
    <row r="39" spans="1:36" s="7" customFormat="1" ht="15.75" hidden="1" customHeight="1">
      <c r="I39" s="12"/>
      <c r="R39" s="12"/>
      <c r="X39" s="13"/>
      <c r="AA39" s="12"/>
      <c r="AG39" s="13"/>
      <c r="AJ39" s="12"/>
    </row>
    <row r="40" spans="1:36" s="7" customFormat="1" ht="15.75" hidden="1" customHeight="1">
      <c r="I40" s="12"/>
      <c r="R40" s="12"/>
      <c r="X40" s="13"/>
      <c r="AA40" s="12"/>
      <c r="AG40" s="13"/>
      <c r="AJ40" s="12"/>
    </row>
    <row r="41" spans="1:36" s="7" customFormat="1" ht="16.2" customHeight="1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J41" s="12"/>
    </row>
    <row r="42" spans="1:36" s="7" customFormat="1" ht="16.2" customHeight="1">
      <c r="A42" s="8" t="s">
        <v>4</v>
      </c>
      <c r="B42" s="2"/>
      <c r="C42" s="2"/>
      <c r="D42" s="2"/>
      <c r="E42" s="2"/>
      <c r="F42" s="2"/>
      <c r="G42" s="2"/>
      <c r="H42" s="108"/>
      <c r="I42" s="108"/>
      <c r="J42" s="108"/>
      <c r="K42" s="108"/>
      <c r="L42" s="108"/>
      <c r="M42" s="108"/>
      <c r="N42" s="108"/>
      <c r="O42" s="108"/>
      <c r="P42" s="108"/>
      <c r="Q42"/>
      <c r="R42" s="109"/>
      <c r="S42"/>
      <c r="T42" s="16"/>
      <c r="U42" s="16"/>
      <c r="V42" s="16"/>
      <c r="W42" s="16"/>
      <c r="X42" s="1"/>
      <c r="Y42" s="1"/>
      <c r="Z42" s="2"/>
      <c r="AA42" s="2"/>
      <c r="AB42" s="2"/>
      <c r="AC42" s="2"/>
      <c r="AD42" s="2"/>
      <c r="AF42" s="11" t="s">
        <v>5</v>
      </c>
      <c r="AG42" s="10"/>
      <c r="AH42" s="9">
        <f>SUM(A21,A31,A36,J18,J29,J33,S17,S22,S32,AB20)</f>
        <v>88170</v>
      </c>
    </row>
    <row r="43" spans="1:36" s="7" customFormat="1" ht="16.2" customHeight="1">
      <c r="A43" s="3" t="s">
        <v>349</v>
      </c>
      <c r="B43" s="120" t="s">
        <v>350</v>
      </c>
      <c r="C43" s="121"/>
      <c r="D43" s="122"/>
      <c r="E43" s="3" t="s">
        <v>351</v>
      </c>
      <c r="F43" s="123"/>
      <c r="G43" s="123"/>
      <c r="H43" s="123"/>
      <c r="I43" s="123"/>
      <c r="J43" s="123"/>
      <c r="K43" s="123"/>
      <c r="L43" s="123"/>
      <c r="M43" s="123"/>
      <c r="N43" s="123"/>
      <c r="O43" s="124"/>
      <c r="P43" s="125"/>
      <c r="Q43" s="1" t="s">
        <v>352</v>
      </c>
      <c r="R43" s="1"/>
      <c r="S43" s="1"/>
      <c r="T43" s="1"/>
      <c r="U43" s="1"/>
      <c r="V43" s="1"/>
      <c r="W43" s="1"/>
      <c r="X43" s="1"/>
      <c r="Y43" s="1"/>
      <c r="Z43" s="2"/>
      <c r="AA43" s="2"/>
      <c r="AB43" s="2"/>
      <c r="AC43" s="2"/>
      <c r="AD43" s="2"/>
      <c r="AF43" s="6" t="s">
        <v>3</v>
      </c>
      <c r="AG43" s="5"/>
      <c r="AH43" s="4">
        <f>SUM(AB24,AB30,AB34)</f>
        <v>11780</v>
      </c>
    </row>
    <row r="44" spans="1:36" ht="16.2" customHeight="1">
      <c r="A44" s="3" t="s">
        <v>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F44" s="6" t="s">
        <v>1</v>
      </c>
      <c r="AG44" s="5"/>
      <c r="AH44" s="4">
        <f>SUM(AH42:AH43)</f>
        <v>99950</v>
      </c>
    </row>
    <row r="45" spans="1:36" ht="16.2" customHeight="1">
      <c r="A45" s="3" t="s">
        <v>0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</sheetData>
  <sheetProtection algorithmName="SHA-512" hashValue="ALf8DdXW9wY4M33s5IQWvzRJGFKqGLkGs1ko8cufPcoQMDO18ZRVYut8oASScmtSC2hkL6JcRwZsKqt95Xjs5Q==" saltValue="xFHkSeK+6F+RdyiJodGZYg==" spinCount="100000" sheet="1" formatCells="0" autoFilter="0"/>
  <mergeCells count="178">
    <mergeCell ref="C12:D12"/>
    <mergeCell ref="C13:D13"/>
    <mergeCell ref="C14:D14"/>
    <mergeCell ref="C11:D11"/>
    <mergeCell ref="L12:M12"/>
    <mergeCell ref="L14:M14"/>
    <mergeCell ref="F13:G13"/>
    <mergeCell ref="C15:D15"/>
    <mergeCell ref="L15:M15"/>
    <mergeCell ref="L11:M11"/>
    <mergeCell ref="A2:B2"/>
    <mergeCell ref="C2:G2"/>
    <mergeCell ref="D4:F4"/>
    <mergeCell ref="G4:T4"/>
    <mergeCell ref="O2:W2"/>
    <mergeCell ref="U10:V10"/>
    <mergeCell ref="D7:F7"/>
    <mergeCell ref="D6:F6"/>
    <mergeCell ref="C10:D10"/>
    <mergeCell ref="G6:K6"/>
    <mergeCell ref="G7:K7"/>
    <mergeCell ref="U5:W5"/>
    <mergeCell ref="J2:M2"/>
    <mergeCell ref="U4:W4"/>
    <mergeCell ref="J10:K10"/>
    <mergeCell ref="S10:T10"/>
    <mergeCell ref="L10:M10"/>
    <mergeCell ref="AD19:AE19"/>
    <mergeCell ref="L19:M19"/>
    <mergeCell ref="L20:M20"/>
    <mergeCell ref="AD4:AG4"/>
    <mergeCell ref="C18:D18"/>
    <mergeCell ref="J17:K17"/>
    <mergeCell ref="L17:M17"/>
    <mergeCell ref="S16:T16"/>
    <mergeCell ref="U16:V16"/>
    <mergeCell ref="A7:C7"/>
    <mergeCell ref="J12:K16"/>
    <mergeCell ref="AD16:AE16"/>
    <mergeCell ref="AD5:AG5"/>
    <mergeCell ref="AA4:AC4"/>
    <mergeCell ref="G5:T5"/>
    <mergeCell ref="X6:AA6"/>
    <mergeCell ref="X7:AA7"/>
    <mergeCell ref="AA5:AC5"/>
    <mergeCell ref="A10:B10"/>
    <mergeCell ref="A5:C5"/>
    <mergeCell ref="A11:B11"/>
    <mergeCell ref="D5:F5"/>
    <mergeCell ref="X4:Z4"/>
    <mergeCell ref="X5:Z5"/>
    <mergeCell ref="AD10:AE10"/>
    <mergeCell ref="AB10:AC10"/>
    <mergeCell ref="AD15:AE15"/>
    <mergeCell ref="AB11:AC11"/>
    <mergeCell ref="J11:K11"/>
    <mergeCell ref="AD13:AE13"/>
    <mergeCell ref="U14:V14"/>
    <mergeCell ref="U15:V15"/>
    <mergeCell ref="AD14:AE14"/>
    <mergeCell ref="AD11:AE11"/>
    <mergeCell ref="AD12:AE12"/>
    <mergeCell ref="U11:V11"/>
    <mergeCell ref="U12:V12"/>
    <mergeCell ref="AB12:AC18"/>
    <mergeCell ref="U17:V17"/>
    <mergeCell ref="S11:T11"/>
    <mergeCell ref="J18:K18"/>
    <mergeCell ref="U13:V13"/>
    <mergeCell ref="S17:T17"/>
    <mergeCell ref="AD17:AE17"/>
    <mergeCell ref="L16:M16"/>
    <mergeCell ref="S12:T15"/>
    <mergeCell ref="L13:M13"/>
    <mergeCell ref="AD34:AE34"/>
    <mergeCell ref="AD23:AE23"/>
    <mergeCell ref="AB23:AC23"/>
    <mergeCell ref="AD21:AE21"/>
    <mergeCell ref="AD22:AE22"/>
    <mergeCell ref="AD25:AE25"/>
    <mergeCell ref="AB34:AC34"/>
    <mergeCell ref="AB33:AC33"/>
    <mergeCell ref="AD31:AE31"/>
    <mergeCell ref="AD24:AE24"/>
    <mergeCell ref="AD33:AE33"/>
    <mergeCell ref="AD30:AE30"/>
    <mergeCell ref="AD32:AE32"/>
    <mergeCell ref="AD29:AE29"/>
    <mergeCell ref="AD26:AE26"/>
    <mergeCell ref="AB30:AC30"/>
    <mergeCell ref="AD27:AE27"/>
    <mergeCell ref="AB29:AC29"/>
    <mergeCell ref="AB21:AC22"/>
    <mergeCell ref="AB25:AC28"/>
    <mergeCell ref="A36:B36"/>
    <mergeCell ref="A35:B35"/>
    <mergeCell ref="L32:M32"/>
    <mergeCell ref="J32:K32"/>
    <mergeCell ref="J33:K33"/>
    <mergeCell ref="C36:D36"/>
    <mergeCell ref="C35:D35"/>
    <mergeCell ref="C33:D33"/>
    <mergeCell ref="C34:D34"/>
    <mergeCell ref="L33:M33"/>
    <mergeCell ref="C32:D32"/>
    <mergeCell ref="A32:B34"/>
    <mergeCell ref="A30:B30"/>
    <mergeCell ref="A20:B20"/>
    <mergeCell ref="A21:B21"/>
    <mergeCell ref="C31:D31"/>
    <mergeCell ref="L27:M27"/>
    <mergeCell ref="J30:K31"/>
    <mergeCell ref="A31:B31"/>
    <mergeCell ref="L26:M26"/>
    <mergeCell ref="C22:D22"/>
    <mergeCell ref="C30:D30"/>
    <mergeCell ref="J29:K29"/>
    <mergeCell ref="L25:M25"/>
    <mergeCell ref="L23:M23"/>
    <mergeCell ref="L31:M31"/>
    <mergeCell ref="L30:M30"/>
    <mergeCell ref="L24:M24"/>
    <mergeCell ref="L22:M22"/>
    <mergeCell ref="L28:M28"/>
    <mergeCell ref="L29:M29"/>
    <mergeCell ref="C20:D20"/>
    <mergeCell ref="J19:K27"/>
    <mergeCell ref="A12:B19"/>
    <mergeCell ref="C17:D17"/>
    <mergeCell ref="C16:D16"/>
    <mergeCell ref="U32:V32"/>
    <mergeCell ref="U19:V19"/>
    <mergeCell ref="S32:T32"/>
    <mergeCell ref="C29:D29"/>
    <mergeCell ref="J28:K28"/>
    <mergeCell ref="C21:D21"/>
    <mergeCell ref="C28:D28"/>
    <mergeCell ref="C25:D25"/>
    <mergeCell ref="C23:D23"/>
    <mergeCell ref="S31:T31"/>
    <mergeCell ref="S23:T30"/>
    <mergeCell ref="C27:D27"/>
    <mergeCell ref="U26:V26"/>
    <mergeCell ref="U20:V20"/>
    <mergeCell ref="U21:V21"/>
    <mergeCell ref="U22:V22"/>
    <mergeCell ref="S22:T22"/>
    <mergeCell ref="S21:T21"/>
    <mergeCell ref="S18:T20"/>
    <mergeCell ref="C19:D19"/>
    <mergeCell ref="L18:M18"/>
    <mergeCell ref="C26:D26"/>
    <mergeCell ref="L21:M21"/>
    <mergeCell ref="C24:D24"/>
    <mergeCell ref="AB7:AH7"/>
    <mergeCell ref="AB6:AH6"/>
    <mergeCell ref="A22:B29"/>
    <mergeCell ref="F23:G23"/>
    <mergeCell ref="AG17:AH17"/>
    <mergeCell ref="AG18:AH18"/>
    <mergeCell ref="U31:V31"/>
    <mergeCell ref="U30:V30"/>
    <mergeCell ref="AD18:AE18"/>
    <mergeCell ref="U23:V23"/>
    <mergeCell ref="U18:V18"/>
    <mergeCell ref="U27:V27"/>
    <mergeCell ref="U29:V29"/>
    <mergeCell ref="AB19:AC19"/>
    <mergeCell ref="AB20:AC20"/>
    <mergeCell ref="AD28:AE28"/>
    <mergeCell ref="AB24:AC24"/>
    <mergeCell ref="U24:V24"/>
    <mergeCell ref="U25:V25"/>
    <mergeCell ref="U28:V28"/>
    <mergeCell ref="X25:Y25"/>
    <mergeCell ref="X26:Y26"/>
    <mergeCell ref="AD20:AE20"/>
    <mergeCell ref="AB31:AC32"/>
  </mergeCells>
  <phoneticPr fontId="3"/>
  <dataValidations count="96">
    <dataValidation type="whole" errorStyle="information" allowBlank="1" showInputMessage="1" showErrorMessage="1" errorTitle="定数オーバー" error="定数オーバーです。" sqref="AH19:AH34 Y27:Y32 P11:P33 Y11:Y24 G11:G12 AH11:AH16 G14:G22 G24:G36" xr:uid="{00000000-0002-0000-0000-000000000000}">
      <formula1>0</formula1>
      <formula2>F11</formula2>
    </dataValidation>
    <dataValidation allowBlank="1" showInputMessage="1" showErrorMessage="1" prompt="ちゅうおうひがし" sqref="E11" xr:uid="{00000000-0002-0000-0000-000001000000}"/>
    <dataValidation allowBlank="1" showInputMessage="1" showErrorMessage="1" prompt="ひらおか" sqref="N33" xr:uid="{00000000-0002-0000-0000-000002000000}"/>
    <dataValidation allowBlank="1" showInputMessage="1" showErrorMessage="1" prompt="きたの" sqref="N32" xr:uid="{00000000-0002-0000-0000-000003000000}"/>
    <dataValidation allowBlank="1" showInputMessage="1" showErrorMessage="1" prompt="しんえい" sqref="N31" xr:uid="{00000000-0002-0000-0000-000004000000}"/>
    <dataValidation allowBlank="1" showInputMessage="1" showErrorMessage="1" prompt="きよた" sqref="N30" xr:uid="{00000000-0002-0000-0000-000005000000}"/>
    <dataValidation allowBlank="1" showInputMessage="1" showErrorMessage="1" prompt="きたのどおり" sqref="N29" xr:uid="{00000000-0002-0000-0000-000006000000}"/>
    <dataValidation allowBlank="1" showInputMessage="1" showErrorMessage="1" prompt="つきさむひがし" sqref="N28" xr:uid="{00000000-0002-0000-0000-000007000000}"/>
    <dataValidation allowBlank="1" showInputMessage="1" showErrorMessage="1" prompt="にしおか" sqref="N27" xr:uid="{00000000-0002-0000-0000-000008000000}"/>
    <dataValidation allowBlank="1" showInputMessage="1" showErrorMessage="1" prompt="ふくずみ" sqref="N26" xr:uid="{00000000-0002-0000-0000-000009000000}"/>
    <dataValidation allowBlank="1" showInputMessage="1" showErrorMessage="1" prompt="つきさむ" sqref="N25" xr:uid="{00000000-0002-0000-0000-00000A000000}"/>
    <dataValidation allowBlank="1" showInputMessage="1" showErrorMessage="1" prompt="なんごう" sqref="N24" xr:uid="{00000000-0002-0000-0000-00000B000000}"/>
    <dataValidation allowBlank="1" showInputMessage="1" showErrorMessage="1" prompt="なかのしま" sqref="N23" xr:uid="{00000000-0002-0000-0000-00000C000000}"/>
    <dataValidation allowBlank="1" showInputMessage="1" showErrorMessage="1" prompt="ひらぎし" sqref="N22" xr:uid="{00000000-0002-0000-0000-00000D000000}"/>
    <dataValidation allowBlank="1" showInputMessage="1" showErrorMessage="1" prompt="みその" sqref="N21" xr:uid="{00000000-0002-0000-0000-00000E000000}"/>
    <dataValidation allowBlank="1" showInputMessage="1" showErrorMessage="1" prompt="このはな" sqref="N20" xr:uid="{00000000-0002-0000-0000-00000F000000}"/>
    <dataValidation allowBlank="1" showInputMessage="1" showErrorMessage="1" prompt="とよひらちゅうおう" sqref="N19" xr:uid="{00000000-0002-0000-0000-000010000000}"/>
    <dataValidation allowBlank="1" showInputMessage="1" showErrorMessage="1" prompt="じょうざんけい" sqref="N18" xr:uid="{00000000-0002-0000-0000-000011000000}"/>
    <dataValidation allowBlank="1" showInputMessage="1" showErrorMessage="1" prompt="ふじの" sqref="N17" xr:uid="{00000000-0002-0000-0000-000012000000}"/>
    <dataValidation allowBlank="1" showInputMessage="1" showErrorMessage="1" prompt="いしやま" sqref="N16" xr:uid="{00000000-0002-0000-0000-000013000000}"/>
    <dataValidation allowBlank="1" showInputMessage="1" showErrorMessage="1" prompt="まこまない" sqref="N15" xr:uid="{00000000-0002-0000-0000-000014000000}"/>
    <dataValidation allowBlank="1" showInputMessage="1" showErrorMessage="1" prompt="すみかわ" sqref="N14" xr:uid="{00000000-0002-0000-0000-000015000000}"/>
    <dataValidation allowBlank="1" showInputMessage="1" showErrorMessage="1" prompt="すみかわよじょう" sqref="N13" xr:uid="{00000000-0002-0000-0000-000016000000}"/>
    <dataValidation allowBlank="1" showInputMessage="1" showErrorMessage="1" prompt="もなみ" sqref="N12" xr:uid="{00000000-0002-0000-0000-000017000000}"/>
    <dataValidation allowBlank="1" showInputMessage="1" showErrorMessage="1" prompt="かわぞえきた" sqref="N11" xr:uid="{00000000-0002-0000-0000-000018000000}"/>
    <dataValidation allowBlank="1" showInputMessage="1" showErrorMessage="1" prompt="おおあさ" sqref="AF25" xr:uid="{00000000-0002-0000-0000-000019000000}"/>
    <dataValidation allowBlank="1" showInputMessage="1" showErrorMessage="1" prompt="いしかり" sqref="AF24" xr:uid="{00000000-0002-0000-0000-00001A000000}"/>
    <dataValidation allowBlank="1" showInputMessage="1" showErrorMessage="1" prompt="はなかわみなみ" sqref="AF23" xr:uid="{00000000-0002-0000-0000-00001B000000}"/>
    <dataValidation allowBlank="1" showInputMessage="1" showErrorMessage="1" prompt="はなかわきた" sqref="AF22" xr:uid="{00000000-0002-0000-0000-00001C000000}"/>
    <dataValidation allowBlank="1" showInputMessage="1" showErrorMessage="1" prompt="はなかわひがし" sqref="AF21" xr:uid="{00000000-0002-0000-0000-00001D000000}"/>
    <dataValidation allowBlank="1" showInputMessage="1" showErrorMessage="1" prompt="あいのさと" sqref="AF20" xr:uid="{00000000-0002-0000-0000-00001E000000}"/>
    <dataValidation allowBlank="1" showInputMessage="1" showErrorMessage="1" prompt="しのろ" sqref="AF19" xr:uid="{00000000-0002-0000-0000-00001F000000}"/>
    <dataValidation allowBlank="1" showInputMessage="1" showErrorMessage="1" prompt="たいへい" sqref="AF18" xr:uid="{00000000-0002-0000-0000-000020000000}"/>
    <dataValidation allowBlank="1" showInputMessage="1" showErrorMessage="1" prompt="とんでんきた" sqref="AF17" xr:uid="{00000000-0002-0000-0000-000021000000}"/>
    <dataValidation allowBlank="1" showInputMessage="1" showErrorMessage="1" prompt="とんでん" sqref="AF16" xr:uid="{00000000-0002-0000-0000-000022000000}"/>
    <dataValidation allowBlank="1" showInputMessage="1" showErrorMessage="1" prompt="しんことにせいぶ" sqref="AF15" xr:uid="{00000000-0002-0000-0000-000023000000}"/>
    <dataValidation allowBlank="1" showInputMessage="1" showErrorMessage="1" prompt="しんことにほくぶ" sqref="AF14" xr:uid="{00000000-0002-0000-0000-000024000000}"/>
    <dataValidation allowBlank="1" showInputMessage="1" showErrorMessage="1" prompt="しんかわ" sqref="AF13" xr:uid="{00000000-0002-0000-0000-000025000000}"/>
    <dataValidation allowBlank="1" showInputMessage="1" showErrorMessage="1" prompt="あさぶ" sqref="AF12" xr:uid="{00000000-0002-0000-0000-000026000000}"/>
    <dataValidation allowBlank="1" showInputMessage="1" showErrorMessage="1" prompt="ほろきた" sqref="AF11" xr:uid="{00000000-0002-0000-0000-000027000000}"/>
    <dataValidation allowBlank="1" showInputMessage="1" showErrorMessage="1" prompt="おおまがり" sqref="AF34" xr:uid="{00000000-0002-0000-0000-000028000000}"/>
    <dataValidation allowBlank="1" showInputMessage="1" showErrorMessage="1" prompt="にしのさと" sqref="AF33" xr:uid="{00000000-0002-0000-0000-000029000000}"/>
    <dataValidation allowBlank="1" showInputMessage="1" showErrorMessage="1" prompt="ひろしま" sqref="AF32" xr:uid="{00000000-0002-0000-0000-00002A000000}"/>
    <dataValidation allowBlank="1" showInputMessage="1" showErrorMessage="1" prompt="きたひろしま" sqref="AF31" xr:uid="{00000000-0002-0000-0000-00002B000000}"/>
    <dataValidation allowBlank="1" showInputMessage="1" showErrorMessage="1" prompt="えべつとうぶ" sqref="AF30" xr:uid="{00000000-0002-0000-0000-00002C000000}"/>
    <dataValidation allowBlank="1" showInputMessage="1" showErrorMessage="1" prompt="えべつちゅうおう" sqref="AF29" xr:uid="{00000000-0002-0000-0000-00002D000000}"/>
    <dataValidation allowBlank="1" showInputMessage="1" showErrorMessage="1" prompt="えべつせいぶ" sqref="AF28" xr:uid="{00000000-0002-0000-0000-00002E000000}"/>
    <dataValidation allowBlank="1" showInputMessage="1" showErrorMessage="1" prompt="のっぽろなんぶ" sqref="AF27" xr:uid="{00000000-0002-0000-0000-00002F000000}"/>
    <dataValidation allowBlank="1" showInputMessage="1" showErrorMessage="1" prompt="のっぽろおおあさひがし" sqref="AF26" xr:uid="{00000000-0002-0000-0000-000030000000}"/>
    <dataValidation allowBlank="1" showInputMessage="1" showErrorMessage="1" prompt="ていねほしおき" sqref="E36" xr:uid="{00000000-0002-0000-0000-000031000000}"/>
    <dataValidation allowBlank="1" showInputMessage="1" showErrorMessage="1" prompt="ていねいなほ" sqref="E35" xr:uid="{00000000-0002-0000-0000-000032000000}"/>
    <dataValidation allowBlank="1" showInputMessage="1" showErrorMessage="1" prompt="ていねまえだ" sqref="E34" xr:uid="{00000000-0002-0000-0000-000033000000}"/>
    <dataValidation allowBlank="1" showInputMessage="1" showErrorMessage="1" prompt="ていねとみおか" sqref="E33" xr:uid="{00000000-0002-0000-0000-000034000000}"/>
    <dataValidation allowBlank="1" showInputMessage="1" showErrorMessage="1" prompt="ていねちゅうおう" sqref="E32" xr:uid="{00000000-0002-0000-0000-000035000000}"/>
    <dataValidation allowBlank="1" showInputMessage="1" showErrorMessage="1" prompt="みやのさわ" sqref="E31" xr:uid="{00000000-0002-0000-0000-000036000000}"/>
    <dataValidation allowBlank="1" showInputMessage="1" showErrorMessage="1" prompt="にしのみなみ" sqref="E30" xr:uid="{00000000-0002-0000-0000-000037000000}"/>
    <dataValidation allowBlank="1" showInputMessage="1" showErrorMessage="1" prompt="にしのきた" sqref="E29" xr:uid="{00000000-0002-0000-0000-000038000000}"/>
    <dataValidation allowBlank="1" showInputMessage="1" showErrorMessage="1" prompt="にしの" sqref="E28" xr:uid="{00000000-0002-0000-0000-000039000000}"/>
    <dataValidation allowBlank="1" showInputMessage="1" showErrorMessage="1" prompt="しんはっさむ" sqref="E27" xr:uid="{00000000-0002-0000-0000-00003A000000}"/>
    <dataValidation allowBlank="1" showInputMessage="1" showErrorMessage="1" prompt="はっさむ" sqref="E26" xr:uid="{00000000-0002-0000-0000-00003B000000}"/>
    <dataValidation allowBlank="1" showInputMessage="1" showErrorMessage="1" prompt="はちけん" sqref="E25" xr:uid="{00000000-0002-0000-0000-00003C000000}"/>
    <dataValidation allowBlank="1" showInputMessage="1" showErrorMessage="1" prompt="ことに" sqref="E24" xr:uid="{00000000-0002-0000-0000-00003D000000}"/>
    <dataValidation allowBlank="1" showInputMessage="1" showErrorMessage="1" prompt="やまのて" sqref="E23" xr:uid="{00000000-0002-0000-0000-00003E000000}"/>
    <dataValidation allowBlank="1" showInputMessage="1" showErrorMessage="1" prompt="みやのもり" sqref="E22" xr:uid="{00000000-0002-0000-0000-00003F000000}"/>
    <dataValidation allowBlank="1" showInputMessage="1" showErrorMessage="1" prompt="にしやまはな" sqref="E21" xr:uid="{00000000-0002-0000-0000-000040000000}"/>
    <dataValidation allowBlank="1" showInputMessage="1" showErrorMessage="1" prompt="ひがしやまはな" sqref="E20" xr:uid="{00000000-0002-0000-0000-000041000000}"/>
    <dataValidation allowBlank="1" showInputMessage="1" showErrorMessage="1" prompt="きたまるやま" sqref="E19" xr:uid="{00000000-0002-0000-0000-000042000000}"/>
    <dataValidation allowBlank="1" showInputMessage="1" showErrorMessage="1" prompt="にしまるやま" sqref="E17" xr:uid="{00000000-0002-0000-0000-000043000000}"/>
    <dataValidation allowBlank="1" showInputMessage="1" showErrorMessage="1" prompt="みなみまるやま" sqref="E16" xr:uid="{00000000-0002-0000-0000-000044000000}"/>
    <dataValidation allowBlank="1" showInputMessage="1" showErrorMessage="1" prompt="あけぼの" sqref="E15" xr:uid="{00000000-0002-0000-0000-000045000000}"/>
    <dataValidation allowBlank="1" showInputMessage="1" showErrorMessage="1" prompt="ちゅうおうみなみ" sqref="E14" xr:uid="{00000000-0002-0000-0000-000046000000}"/>
    <dataValidation allowBlank="1" showInputMessage="1" showErrorMessage="1" prompt="そうえんちゅうおう" sqref="E13" xr:uid="{00000000-0002-0000-0000-000047000000}"/>
    <dataValidation allowBlank="1" showInputMessage="1" showErrorMessage="1" prompt="そうえんちゅうおうきた" sqref="E12" xr:uid="{00000000-0002-0000-0000-000048000000}"/>
    <dataValidation allowBlank="1" showInputMessage="1" showErrorMessage="1" prompt="こうさい" sqref="E18" xr:uid="{00000000-0002-0000-0000-000049000000}"/>
    <dataValidation allowBlank="1" showInputMessage="1" showErrorMessage="1" prompt="こうせい" sqref="W28" xr:uid="{00000000-0002-0000-0000-00004A000000}"/>
    <dataValidation allowBlank="1" showInputMessage="1" showErrorMessage="1" prompt="しんどう" sqref="W27" xr:uid="{00000000-0002-0000-0000-00004B000000}"/>
    <dataValidation allowBlank="1" showInputMessage="1" showErrorMessage="1" prompt="ほくえい" sqref="W26" xr:uid="{00000000-0002-0000-0000-00004C000000}"/>
    <dataValidation allowBlank="1" showInputMessage="1" showErrorMessage="1" prompt="ふしこ" sqref="W25" xr:uid="{00000000-0002-0000-0000-00004D000000}"/>
    <dataValidation allowBlank="1" showInputMessage="1" showErrorMessage="1" prompt="なえぼ" sqref="W24" xr:uid="{00000000-0002-0000-0000-00004E000000}"/>
    <dataValidation allowBlank="1" showInputMessage="1" showErrorMessage="1" prompt="さつなえ" sqref="W23" xr:uid="{00000000-0002-0000-0000-00004F000000}"/>
    <dataValidation allowBlank="1" showInputMessage="1" showErrorMessage="1" prompt="かみのっぽろ" sqref="W22" xr:uid="{00000000-0002-0000-0000-000050000000}"/>
    <dataValidation allowBlank="1" showInputMessage="1" showErrorMessage="1" prompt="あつべつきた" sqref="W21" xr:uid="{00000000-0002-0000-0000-000051000000}"/>
    <dataValidation allowBlank="1" showInputMessage="1" showErrorMessage="1" prompt="あつべつちゅうおう" sqref="W20" xr:uid="{00000000-0002-0000-0000-000052000000}"/>
    <dataValidation allowBlank="1" showInputMessage="1" showErrorMessage="1" prompt="もみじだい" sqref="W19" xr:uid="{00000000-0002-0000-0000-000053000000}"/>
    <dataValidation allowBlank="1" showInputMessage="1" showErrorMessage="1" prompt="あおばちゅうおう" sqref="W18" xr:uid="{00000000-0002-0000-0000-000054000000}"/>
    <dataValidation allowBlank="1" showInputMessage="1" showErrorMessage="1" prompt="ひがししろいし" sqref="W17" xr:uid="{00000000-0002-0000-0000-000055000000}"/>
    <dataValidation allowBlank="1" showInputMessage="1" showErrorMessage="1" prompt="きたしろいし" sqref="W16" xr:uid="{00000000-0002-0000-0000-000056000000}"/>
    <dataValidation allowBlank="1" showInputMessage="1" showErrorMessage="1" prompt="きたごう" sqref="W15" xr:uid="{00000000-0002-0000-0000-000057000000}"/>
    <dataValidation allowBlank="1" showInputMessage="1" showErrorMessage="1" prompt="しろいし" sqref="W14" xr:uid="{00000000-0002-0000-0000-000058000000}"/>
    <dataValidation allowBlank="1" showInputMessage="1" showErrorMessage="1" prompt="ひがしさっぽろ" sqref="W13" xr:uid="{00000000-0002-0000-0000-000059000000}"/>
    <dataValidation allowBlank="1" showInputMessage="1" showErrorMessage="1" prompt="きくすいもとまち" sqref="W12" xr:uid="{00000000-0002-0000-0000-00005A000000}"/>
    <dataValidation allowBlank="1" showInputMessage="1" showErrorMessage="1" prompt="きくすい" sqref="W11" xr:uid="{00000000-0002-0000-0000-00005B000000}"/>
    <dataValidation allowBlank="1" showInputMessage="1" showErrorMessage="1" prompt="さっぽろてつほく" sqref="W29" xr:uid="{00000000-0002-0000-0000-00005C000000}"/>
    <dataValidation allowBlank="1" showInputMessage="1" showErrorMessage="1" prompt="おかだま" sqref="W32" xr:uid="{00000000-0002-0000-0000-00005D000000}"/>
    <dataValidation allowBlank="1" showInputMessage="1" showErrorMessage="1" prompt="さかえまちひがし" sqref="W31" xr:uid="{00000000-0002-0000-0000-00005E000000}"/>
    <dataValidation allowBlank="1" showInputMessage="1" showErrorMessage="1" prompt="さかえまちちゅうおう" sqref="W30" xr:uid="{00000000-0002-0000-0000-00005F000000}"/>
  </dataValidations>
  <printOptions horizontalCentered="1" verticalCentered="1"/>
  <pageMargins left="0.19685039370078741" right="0" top="0.31496062992125984" bottom="0" header="0" footer="0"/>
  <pageSetup paperSize="9" scale="85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790B6-C780-447A-B8E8-4FBF9BC5FAB5}">
  <sheetPr>
    <pageSetUpPr fitToPage="1"/>
  </sheetPr>
  <dimension ref="A1:AM45"/>
  <sheetViews>
    <sheetView showGridLines="0" showZeros="0" view="pageBreakPreview" zoomScale="75" zoomScaleNormal="75" zoomScaleSheetLayoutView="75" workbookViewId="0"/>
  </sheetViews>
  <sheetFormatPr defaultColWidth="8.09765625" defaultRowHeight="12" customHeight="1"/>
  <cols>
    <col min="1" max="2" width="3" style="1" customWidth="1"/>
    <col min="3" max="4" width="2.796875" style="1" customWidth="1"/>
    <col min="5" max="5" width="6.09765625" style="1" customWidth="1"/>
    <col min="6" max="6" width="6" style="1" customWidth="1"/>
    <col min="7" max="7" width="7.59765625" style="1" customWidth="1"/>
    <col min="8" max="8" width="8.8984375" style="1" hidden="1" customWidth="1"/>
    <col min="9" max="9" width="1.8984375" style="1" customWidth="1"/>
    <col min="10" max="11" width="3" style="1" customWidth="1"/>
    <col min="12" max="13" width="2.796875" style="1" customWidth="1"/>
    <col min="14" max="14" width="6.09765625" style="1" customWidth="1"/>
    <col min="15" max="15" width="6" style="1" customWidth="1"/>
    <col min="16" max="16" width="7.59765625" style="1" customWidth="1"/>
    <col min="17" max="17" width="8.8984375" style="1" hidden="1" customWidth="1"/>
    <col min="18" max="18" width="1.8984375" style="1" customWidth="1"/>
    <col min="19" max="20" width="3" style="1" customWidth="1"/>
    <col min="21" max="22" width="2.796875" style="1" customWidth="1"/>
    <col min="23" max="23" width="6.09765625" style="1" customWidth="1"/>
    <col min="24" max="24" width="6" style="1" customWidth="1"/>
    <col min="25" max="25" width="7.59765625" style="1" customWidth="1"/>
    <col min="26" max="26" width="8.8984375" style="1" hidden="1" customWidth="1"/>
    <col min="27" max="27" width="1.8984375" style="1" customWidth="1"/>
    <col min="28" max="29" width="3" style="1" customWidth="1"/>
    <col min="30" max="31" width="2.796875" style="1" customWidth="1"/>
    <col min="32" max="32" width="6.09765625" style="1" customWidth="1"/>
    <col min="33" max="33" width="6" style="1" customWidth="1"/>
    <col min="34" max="34" width="7.59765625" style="1" customWidth="1"/>
    <col min="35" max="35" width="8.8984375" style="1" hidden="1" customWidth="1"/>
    <col min="36" max="36" width="1.8984375" style="1" customWidth="1"/>
    <col min="37" max="39" width="8.09765625" style="1" customWidth="1"/>
    <col min="40" max="16384" width="8.09765625" style="1"/>
  </cols>
  <sheetData>
    <row r="1" spans="1:39" ht="3.75" customHeight="1">
      <c r="Z1" s="7"/>
      <c r="AA1" s="7"/>
      <c r="AB1" s="7"/>
      <c r="AC1" s="7"/>
    </row>
    <row r="2" spans="1:39" ht="18" customHeight="1">
      <c r="A2" s="207" t="s">
        <v>345</v>
      </c>
      <c r="B2" s="208"/>
      <c r="C2" s="280" t="s">
        <v>344</v>
      </c>
      <c r="D2" s="281"/>
      <c r="E2" s="281"/>
      <c r="F2" s="281"/>
      <c r="G2" s="282"/>
      <c r="H2" s="52"/>
      <c r="J2" s="220">
        <v>44892</v>
      </c>
      <c r="K2" s="220"/>
      <c r="L2" s="220"/>
      <c r="M2" s="220"/>
      <c r="N2" s="51">
        <v>44892</v>
      </c>
      <c r="O2" s="214" t="s">
        <v>228</v>
      </c>
      <c r="P2" s="214"/>
      <c r="Q2" s="214"/>
      <c r="R2" s="214"/>
      <c r="S2" s="214"/>
      <c r="T2" s="214"/>
      <c r="U2" s="214"/>
      <c r="V2" s="214"/>
      <c r="W2" s="214"/>
      <c r="Y2" s="46" t="s">
        <v>227</v>
      </c>
      <c r="AF2" s="50"/>
      <c r="AG2" s="49"/>
      <c r="AH2" s="48" t="s">
        <v>226</v>
      </c>
    </row>
    <row r="3" spans="1:39" s="46" customFormat="1" ht="4.5" customHeight="1" thickBot="1">
      <c r="A3" s="12"/>
      <c r="B3" s="12"/>
      <c r="C3" s="12"/>
      <c r="D3" s="12"/>
      <c r="E3" s="12"/>
      <c r="F3" s="12"/>
      <c r="G3" s="12"/>
      <c r="H3" s="7">
        <v>251</v>
      </c>
      <c r="R3" s="7"/>
      <c r="Z3" s="47"/>
      <c r="AA3" s="7"/>
      <c r="AB3" s="7"/>
      <c r="AC3" s="7"/>
    </row>
    <row r="4" spans="1:39" s="7" customFormat="1" ht="13.5" customHeight="1" thickTop="1">
      <c r="A4" s="43" t="s">
        <v>225</v>
      </c>
      <c r="B4" s="42"/>
      <c r="C4" s="98"/>
      <c r="D4" s="211" t="s">
        <v>224</v>
      </c>
      <c r="E4" s="212"/>
      <c r="F4" s="213"/>
      <c r="G4" s="191" t="s">
        <v>223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221" t="s">
        <v>222</v>
      </c>
      <c r="V4" s="192"/>
      <c r="W4" s="192"/>
      <c r="X4" s="191" t="s">
        <v>221</v>
      </c>
      <c r="Y4" s="192"/>
      <c r="Z4" s="203"/>
      <c r="AA4" s="188" t="s">
        <v>220</v>
      </c>
      <c r="AB4" s="183"/>
      <c r="AC4" s="183"/>
      <c r="AD4" s="183" t="s">
        <v>219</v>
      </c>
      <c r="AE4" s="183"/>
      <c r="AF4" s="183"/>
      <c r="AG4" s="183"/>
      <c r="AH4" s="45" t="s">
        <v>218</v>
      </c>
    </row>
    <row r="5" spans="1:39" ht="24.75" customHeight="1" thickBot="1">
      <c r="A5" s="198"/>
      <c r="B5" s="199"/>
      <c r="C5" s="200"/>
      <c r="D5" s="201">
        <f>'E1.札幌・江別・北広島・石狩市（夕刊指定）'!D5</f>
        <v>0</v>
      </c>
      <c r="E5" s="202"/>
      <c r="F5" s="202"/>
      <c r="G5" s="189">
        <f>'E1.札幌・江別・北広島・石狩市（夕刊指定）'!G5</f>
        <v>0</v>
      </c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219">
        <f>'E1.札幌・江別・北広島・石狩市（夕刊指定）'!U5</f>
        <v>0</v>
      </c>
      <c r="V5" s="129"/>
      <c r="W5" s="129"/>
      <c r="X5" s="204">
        <f>'E1.札幌・江別・北広島・石狩市（夕刊指定）'!X5</f>
        <v>0</v>
      </c>
      <c r="Y5" s="205"/>
      <c r="Z5" s="206"/>
      <c r="AA5" s="196">
        <f>'E1.札幌・江別・北広島・石狩市（夕刊指定）'!AA5</f>
        <v>0</v>
      </c>
      <c r="AB5" s="197"/>
      <c r="AC5" s="197"/>
      <c r="AD5" s="187">
        <f>'E1.札幌・江別・北広島・石狩市（夕刊指定）'!AD5</f>
        <v>0</v>
      </c>
      <c r="AE5" s="187"/>
      <c r="AF5" s="187"/>
      <c r="AG5" s="187"/>
      <c r="AH5" s="44">
        <f>'E1.札幌・江別・北広島・石狩市（夕刊指定）'!AH5</f>
        <v>0</v>
      </c>
    </row>
    <row r="6" spans="1:39" s="7" customFormat="1" ht="13.5" customHeight="1" thickTop="1">
      <c r="A6" s="43" t="s">
        <v>217</v>
      </c>
      <c r="B6" s="42"/>
      <c r="C6" s="98"/>
      <c r="D6" s="191" t="s">
        <v>216</v>
      </c>
      <c r="E6" s="192"/>
      <c r="F6" s="218"/>
      <c r="G6" s="191" t="s">
        <v>215</v>
      </c>
      <c r="H6" s="192"/>
      <c r="I6" s="192"/>
      <c r="J6" s="192"/>
      <c r="K6" s="218"/>
      <c r="L6" s="191" t="s">
        <v>343</v>
      </c>
      <c r="M6" s="192"/>
      <c r="N6" s="192"/>
      <c r="O6" s="191" t="s">
        <v>342</v>
      </c>
      <c r="P6" s="218"/>
      <c r="Q6" s="97"/>
      <c r="R6" s="192" t="s">
        <v>341</v>
      </c>
      <c r="S6" s="192"/>
      <c r="T6" s="192"/>
      <c r="U6" s="218"/>
      <c r="V6" s="191" t="s">
        <v>340</v>
      </c>
      <c r="W6" s="192"/>
      <c r="X6" s="191" t="s">
        <v>214</v>
      </c>
      <c r="Y6" s="192"/>
      <c r="Z6" s="192"/>
      <c r="AA6" s="193"/>
      <c r="AB6" s="256" t="s">
        <v>356</v>
      </c>
      <c r="AC6" s="132"/>
      <c r="AD6" s="132"/>
      <c r="AE6" s="132"/>
      <c r="AF6" s="132"/>
      <c r="AG6" s="132"/>
      <c r="AH6" s="133"/>
    </row>
    <row r="7" spans="1:39" ht="24.75" customHeight="1" thickBot="1">
      <c r="A7" s="184"/>
      <c r="B7" s="185"/>
      <c r="C7" s="186"/>
      <c r="D7" s="268">
        <f>'E1.札幌・江別・北広島・石狩市（夕刊指定）'!D7</f>
        <v>0</v>
      </c>
      <c r="E7" s="269"/>
      <c r="F7" s="270"/>
      <c r="G7" s="268">
        <f>SUM(L7,O7)</f>
        <v>0</v>
      </c>
      <c r="H7" s="269"/>
      <c r="I7" s="269"/>
      <c r="J7" s="269"/>
      <c r="K7" s="270"/>
      <c r="L7" s="275">
        <f>SUM(O23,X37)</f>
        <v>0</v>
      </c>
      <c r="M7" s="276"/>
      <c r="N7" s="276"/>
      <c r="O7" s="275">
        <f>SUM(G11:G16,AH11:AH14)</f>
        <v>0</v>
      </c>
      <c r="P7" s="277"/>
      <c r="Q7" s="96"/>
      <c r="R7" s="285"/>
      <c r="S7" s="285"/>
      <c r="T7" s="285"/>
      <c r="U7" s="286"/>
      <c r="V7" s="283"/>
      <c r="W7" s="284"/>
      <c r="X7" s="194">
        <f>'E1.札幌・江別・北広島・石狩市（夕刊指定）'!X7</f>
        <v>0</v>
      </c>
      <c r="Y7" s="195"/>
      <c r="Z7" s="195"/>
      <c r="AA7" s="195"/>
      <c r="AB7" s="228">
        <f>'E1.札幌・江別・北広島・石狩市（夕刊指定）'!AB7</f>
        <v>0</v>
      </c>
      <c r="AC7" s="129"/>
      <c r="AD7" s="129"/>
      <c r="AE7" s="129"/>
      <c r="AF7" s="129"/>
      <c r="AG7" s="129"/>
      <c r="AH7" s="130"/>
      <c r="AK7" s="46"/>
      <c r="AL7" s="46"/>
      <c r="AM7" s="46"/>
    </row>
    <row r="8" spans="1:39" ht="24.75" hidden="1" customHeight="1">
      <c r="B8" s="7"/>
      <c r="C8" s="7"/>
      <c r="D8" s="7"/>
      <c r="E8" s="7"/>
      <c r="F8" s="7"/>
      <c r="G8" s="7"/>
      <c r="H8" s="32"/>
      <c r="I8" s="32"/>
      <c r="J8" s="32"/>
      <c r="K8" s="32"/>
      <c r="L8" s="30"/>
      <c r="M8" s="30"/>
      <c r="N8" s="30"/>
      <c r="O8" s="30"/>
      <c r="P8" s="30"/>
      <c r="Q8" s="31"/>
      <c r="R8" s="31"/>
      <c r="S8" s="31"/>
      <c r="T8" s="31"/>
      <c r="U8" s="31"/>
      <c r="V8" s="30"/>
      <c r="W8" s="30"/>
      <c r="AC8" s="8"/>
      <c r="AD8" s="8"/>
      <c r="AE8" s="8"/>
      <c r="AK8" s="46"/>
      <c r="AL8" s="46"/>
      <c r="AM8" s="46"/>
    </row>
    <row r="9" spans="1:39" s="7" customFormat="1" ht="15.75" customHeight="1" thickBot="1">
      <c r="A9" s="94" t="s">
        <v>339</v>
      </c>
      <c r="B9" s="8"/>
      <c r="C9" s="8"/>
      <c r="D9" s="8"/>
      <c r="E9" s="8"/>
      <c r="F9" s="95"/>
      <c r="G9" s="94"/>
      <c r="J9" s="8" t="s">
        <v>348</v>
      </c>
      <c r="K9" s="8"/>
      <c r="L9" s="8"/>
      <c r="M9" s="8"/>
      <c r="N9" s="8"/>
      <c r="O9" s="8"/>
      <c r="P9" s="8"/>
      <c r="Q9" s="8"/>
      <c r="R9" s="8"/>
      <c r="S9" s="8" t="s">
        <v>338</v>
      </c>
      <c r="T9" s="8"/>
      <c r="U9" s="8"/>
      <c r="V9" s="8"/>
      <c r="W9" s="8"/>
      <c r="X9" s="66"/>
      <c r="Y9" s="8"/>
      <c r="Z9" s="8"/>
      <c r="AA9" s="8"/>
      <c r="AB9" s="94" t="s">
        <v>337</v>
      </c>
      <c r="AC9" s="8"/>
      <c r="AD9" s="8"/>
      <c r="AE9" s="8"/>
      <c r="AF9" s="8"/>
      <c r="AG9" s="95"/>
      <c r="AH9" s="94"/>
    </row>
    <row r="10" spans="1:39" s="7" customFormat="1" ht="15.6" customHeight="1" thickTop="1">
      <c r="A10" s="222" t="s">
        <v>336</v>
      </c>
      <c r="B10" s="223"/>
      <c r="C10" s="260" t="s">
        <v>220</v>
      </c>
      <c r="D10" s="223"/>
      <c r="E10" s="90" t="s">
        <v>211</v>
      </c>
      <c r="F10" s="90" t="s">
        <v>335</v>
      </c>
      <c r="G10" s="89" t="s">
        <v>209</v>
      </c>
      <c r="J10" s="265" t="s">
        <v>336</v>
      </c>
      <c r="K10" s="259"/>
      <c r="L10" s="258" t="s">
        <v>220</v>
      </c>
      <c r="M10" s="259"/>
      <c r="N10" s="93" t="s">
        <v>211</v>
      </c>
      <c r="O10" s="93" t="s">
        <v>335</v>
      </c>
      <c r="P10" s="92" t="s">
        <v>209</v>
      </c>
      <c r="S10" s="265" t="s">
        <v>336</v>
      </c>
      <c r="T10" s="259"/>
      <c r="U10" s="258" t="s">
        <v>220</v>
      </c>
      <c r="V10" s="259"/>
      <c r="W10" s="93" t="s">
        <v>211</v>
      </c>
      <c r="X10" s="93" t="s">
        <v>335</v>
      </c>
      <c r="Y10" s="92" t="s">
        <v>209</v>
      </c>
      <c r="AA10" s="1"/>
      <c r="AB10" s="222" t="s">
        <v>336</v>
      </c>
      <c r="AC10" s="223"/>
      <c r="AD10" s="260" t="s">
        <v>220</v>
      </c>
      <c r="AE10" s="223"/>
      <c r="AF10" s="91" t="s">
        <v>211</v>
      </c>
      <c r="AG10" s="90" t="s">
        <v>335</v>
      </c>
      <c r="AH10" s="89" t="s">
        <v>209</v>
      </c>
      <c r="AK10" s="8"/>
      <c r="AL10" s="8"/>
      <c r="AM10" s="8"/>
    </row>
    <row r="11" spans="1:39" s="7" customFormat="1" ht="15.6" customHeight="1">
      <c r="A11" s="287" t="s">
        <v>334</v>
      </c>
      <c r="B11" s="249"/>
      <c r="C11" s="229">
        <v>50110</v>
      </c>
      <c r="D11" s="266"/>
      <c r="E11" s="126" t="s">
        <v>333</v>
      </c>
      <c r="F11" s="102">
        <v>300</v>
      </c>
      <c r="G11" s="84"/>
      <c r="H11" s="17" t="s">
        <v>332</v>
      </c>
      <c r="J11" s="248" t="s">
        <v>331</v>
      </c>
      <c r="K11" s="249"/>
      <c r="L11" s="229">
        <v>52010</v>
      </c>
      <c r="M11" s="266"/>
      <c r="N11" s="112" t="s">
        <v>330</v>
      </c>
      <c r="O11" s="105">
        <v>520</v>
      </c>
      <c r="P11" s="88"/>
      <c r="Q11" s="77" t="s">
        <v>329</v>
      </c>
      <c r="R11" s="56"/>
      <c r="S11" s="248" t="s">
        <v>328</v>
      </c>
      <c r="T11" s="249"/>
      <c r="U11" s="229">
        <v>44020</v>
      </c>
      <c r="V11" s="230"/>
      <c r="W11" s="112" t="s">
        <v>327</v>
      </c>
      <c r="X11" s="102">
        <v>1280</v>
      </c>
      <c r="Y11" s="70"/>
      <c r="Z11" s="7" t="s">
        <v>326</v>
      </c>
      <c r="AA11" s="1"/>
      <c r="AB11" s="242" t="s">
        <v>325</v>
      </c>
      <c r="AC11" s="243"/>
      <c r="AD11" s="236">
        <v>19060</v>
      </c>
      <c r="AE11" s="237"/>
      <c r="AF11" s="26" t="s">
        <v>324</v>
      </c>
      <c r="AG11" s="87">
        <v>560</v>
      </c>
      <c r="AH11" s="86"/>
      <c r="AI11" s="7" t="s">
        <v>323</v>
      </c>
      <c r="AK11" s="1"/>
      <c r="AL11" s="69"/>
      <c r="AM11" s="69"/>
    </row>
    <row r="12" spans="1:39" s="7" customFormat="1" ht="15.6" customHeight="1">
      <c r="A12" s="263"/>
      <c r="B12" s="251"/>
      <c r="C12" s="224">
        <v>50120</v>
      </c>
      <c r="D12" s="257"/>
      <c r="E12" s="127" t="s">
        <v>322</v>
      </c>
      <c r="F12" s="102">
        <v>1030</v>
      </c>
      <c r="G12" s="84"/>
      <c r="H12" s="17" t="s">
        <v>321</v>
      </c>
      <c r="J12" s="250"/>
      <c r="K12" s="251"/>
      <c r="L12" s="224">
        <v>52020</v>
      </c>
      <c r="M12" s="257"/>
      <c r="N12" s="110" t="s">
        <v>320</v>
      </c>
      <c r="O12" s="102">
        <v>1140</v>
      </c>
      <c r="P12" s="70"/>
      <c r="Q12" s="77" t="s">
        <v>319</v>
      </c>
      <c r="R12" s="56"/>
      <c r="S12" s="250"/>
      <c r="T12" s="251"/>
      <c r="U12" s="224">
        <v>44030</v>
      </c>
      <c r="V12" s="151"/>
      <c r="W12" s="110" t="s">
        <v>318</v>
      </c>
      <c r="X12" s="102">
        <v>640</v>
      </c>
      <c r="Y12" s="70"/>
      <c r="Z12" s="7" t="s">
        <v>317</v>
      </c>
      <c r="AA12" s="1"/>
      <c r="AB12" s="244"/>
      <c r="AC12" s="245"/>
      <c r="AD12" s="238">
        <v>19070</v>
      </c>
      <c r="AE12" s="239"/>
      <c r="AF12" s="22" t="s">
        <v>316</v>
      </c>
      <c r="AG12" s="71">
        <v>650</v>
      </c>
      <c r="AH12" s="84"/>
      <c r="AI12" s="7" t="s">
        <v>315</v>
      </c>
      <c r="AK12" s="1"/>
      <c r="AL12" s="69"/>
      <c r="AM12" s="69"/>
    </row>
    <row r="13" spans="1:39" s="7" customFormat="1" ht="15.6" customHeight="1">
      <c r="A13" s="288"/>
      <c r="B13" s="289"/>
      <c r="C13" s="224">
        <v>50130</v>
      </c>
      <c r="D13" s="257"/>
      <c r="E13" s="127" t="s">
        <v>314</v>
      </c>
      <c r="F13" s="102">
        <v>530</v>
      </c>
      <c r="G13" s="84"/>
      <c r="H13" s="17" t="s">
        <v>313</v>
      </c>
      <c r="J13" s="250"/>
      <c r="K13" s="251"/>
      <c r="L13" s="224">
        <v>52030</v>
      </c>
      <c r="M13" s="257"/>
      <c r="N13" s="110" t="s">
        <v>312</v>
      </c>
      <c r="O13" s="102">
        <v>480</v>
      </c>
      <c r="P13" s="70"/>
      <c r="Q13" s="77" t="s">
        <v>311</v>
      </c>
      <c r="R13" s="56"/>
      <c r="S13" s="250"/>
      <c r="T13" s="251"/>
      <c r="U13" s="224">
        <v>44040</v>
      </c>
      <c r="V13" s="151"/>
      <c r="W13" s="110" t="s">
        <v>310</v>
      </c>
      <c r="X13" s="102">
        <v>1280</v>
      </c>
      <c r="Y13" s="70"/>
      <c r="Z13" s="7" t="s">
        <v>309</v>
      </c>
      <c r="AA13" s="1"/>
      <c r="AB13" s="244"/>
      <c r="AC13" s="245"/>
      <c r="AD13" s="238">
        <v>19080</v>
      </c>
      <c r="AE13" s="239"/>
      <c r="AF13" s="22" t="s">
        <v>308</v>
      </c>
      <c r="AG13" s="71">
        <v>520</v>
      </c>
      <c r="AH13" s="84"/>
      <c r="AI13" s="7" t="s">
        <v>307</v>
      </c>
      <c r="AK13" s="1"/>
      <c r="AL13" s="69"/>
      <c r="AM13" s="69"/>
    </row>
    <row r="14" spans="1:39" s="7" customFormat="1" ht="15.6" customHeight="1">
      <c r="A14" s="261" t="s">
        <v>306</v>
      </c>
      <c r="B14" s="262"/>
      <c r="C14" s="224">
        <v>50140</v>
      </c>
      <c r="D14" s="257"/>
      <c r="E14" s="127" t="s">
        <v>305</v>
      </c>
      <c r="F14" s="102">
        <v>880</v>
      </c>
      <c r="G14" s="84"/>
      <c r="H14" s="17" t="s">
        <v>304</v>
      </c>
      <c r="J14" s="250"/>
      <c r="K14" s="251"/>
      <c r="L14" s="224">
        <v>52040</v>
      </c>
      <c r="M14" s="257"/>
      <c r="N14" s="110" t="s">
        <v>303</v>
      </c>
      <c r="O14" s="102">
        <v>630</v>
      </c>
      <c r="P14" s="70"/>
      <c r="Q14" s="77" t="s">
        <v>302</v>
      </c>
      <c r="R14" s="56"/>
      <c r="S14" s="250"/>
      <c r="T14" s="251"/>
      <c r="U14" s="224">
        <v>44050</v>
      </c>
      <c r="V14" s="151"/>
      <c r="W14" s="110" t="s">
        <v>301</v>
      </c>
      <c r="X14" s="102">
        <v>940</v>
      </c>
      <c r="Y14" s="70"/>
      <c r="Z14" s="7" t="s">
        <v>300</v>
      </c>
      <c r="AA14" s="1"/>
      <c r="AB14" s="246"/>
      <c r="AC14" s="247"/>
      <c r="AD14" s="240">
        <v>19100</v>
      </c>
      <c r="AE14" s="241"/>
      <c r="AF14" s="81" t="s">
        <v>299</v>
      </c>
      <c r="AG14" s="68">
        <v>290</v>
      </c>
      <c r="AH14" s="85"/>
      <c r="AI14" s="7" t="s">
        <v>298</v>
      </c>
      <c r="AK14" s="1"/>
      <c r="AL14" s="69"/>
      <c r="AM14" s="69"/>
    </row>
    <row r="15" spans="1:39" s="7" customFormat="1" ht="15.6" customHeight="1">
      <c r="A15" s="263"/>
      <c r="B15" s="251"/>
      <c r="C15" s="224">
        <v>50150</v>
      </c>
      <c r="D15" s="257"/>
      <c r="E15" s="127" t="s">
        <v>297</v>
      </c>
      <c r="F15" s="102">
        <v>1030</v>
      </c>
      <c r="G15" s="84"/>
      <c r="H15" s="17" t="s">
        <v>296</v>
      </c>
      <c r="J15" s="250"/>
      <c r="K15" s="251"/>
      <c r="L15" s="227">
        <v>52050</v>
      </c>
      <c r="M15" s="267"/>
      <c r="N15" s="111" t="s">
        <v>295</v>
      </c>
      <c r="O15" s="138" t="s">
        <v>294</v>
      </c>
      <c r="P15" s="139"/>
      <c r="Q15" s="77"/>
      <c r="R15" s="56"/>
      <c r="S15" s="250"/>
      <c r="T15" s="251"/>
      <c r="U15" s="224">
        <v>44060</v>
      </c>
      <c r="V15" s="151"/>
      <c r="W15" s="110" t="s">
        <v>293</v>
      </c>
      <c r="X15" s="102">
        <v>1390</v>
      </c>
      <c r="Y15" s="70"/>
      <c r="Z15" s="7" t="s">
        <v>292</v>
      </c>
      <c r="AA15" s="1"/>
      <c r="AB15" s="7" t="s">
        <v>291</v>
      </c>
      <c r="AK15" s="1"/>
      <c r="AL15" s="69"/>
      <c r="AM15" s="69"/>
    </row>
    <row r="16" spans="1:39" s="7" customFormat="1" ht="15.6" customHeight="1">
      <c r="A16" s="264"/>
      <c r="B16" s="253"/>
      <c r="C16" s="271">
        <v>50160</v>
      </c>
      <c r="D16" s="272"/>
      <c r="E16" s="119" t="s">
        <v>290</v>
      </c>
      <c r="F16" s="273" t="s">
        <v>289</v>
      </c>
      <c r="G16" s="274"/>
      <c r="H16" s="56"/>
      <c r="J16" s="250"/>
      <c r="K16" s="251"/>
      <c r="L16" s="224">
        <v>52060</v>
      </c>
      <c r="M16" s="257"/>
      <c r="N16" s="110" t="s">
        <v>288</v>
      </c>
      <c r="O16" s="102">
        <v>880</v>
      </c>
      <c r="P16" s="70"/>
      <c r="Q16" s="77" t="s">
        <v>287</v>
      </c>
      <c r="R16" s="56"/>
      <c r="S16" s="250"/>
      <c r="T16" s="251"/>
      <c r="U16" s="224">
        <v>44185</v>
      </c>
      <c r="V16" s="151"/>
      <c r="W16" s="110" t="s">
        <v>286</v>
      </c>
      <c r="X16" s="102">
        <v>590</v>
      </c>
      <c r="Y16" s="70"/>
      <c r="Z16" s="7" t="s">
        <v>285</v>
      </c>
      <c r="AA16" s="1"/>
      <c r="AB16" s="29" t="s">
        <v>284</v>
      </c>
      <c r="AK16" s="1"/>
      <c r="AL16" s="69"/>
      <c r="AM16" s="69"/>
    </row>
    <row r="17" spans="1:39" s="7" customFormat="1" ht="15.6" customHeight="1">
      <c r="A17" s="83"/>
      <c r="B17" s="83"/>
      <c r="C17" s="82"/>
      <c r="D17" s="82"/>
      <c r="E17" s="8"/>
      <c r="F17" s="64"/>
      <c r="G17" s="54"/>
      <c r="H17" s="54"/>
      <c r="J17" s="250"/>
      <c r="K17" s="251"/>
      <c r="L17" s="224">
        <v>52070</v>
      </c>
      <c r="M17" s="257"/>
      <c r="N17" s="110" t="s">
        <v>283</v>
      </c>
      <c r="O17" s="102">
        <v>1060</v>
      </c>
      <c r="P17" s="70"/>
      <c r="Q17" s="77" t="s">
        <v>282</v>
      </c>
      <c r="R17" s="56"/>
      <c r="S17" s="250"/>
      <c r="T17" s="251"/>
      <c r="U17" s="227">
        <v>44080</v>
      </c>
      <c r="V17" s="143"/>
      <c r="W17" s="111" t="s">
        <v>281</v>
      </c>
      <c r="X17" s="231" t="s">
        <v>354</v>
      </c>
      <c r="Y17" s="232"/>
      <c r="Z17" s="7" t="s">
        <v>280</v>
      </c>
      <c r="AA17" s="1"/>
      <c r="AK17" s="1"/>
      <c r="AL17" s="69"/>
      <c r="AM17" s="69"/>
    </row>
    <row r="18" spans="1:39" s="7" customFormat="1" ht="15.6" customHeight="1">
      <c r="A18" s="8"/>
      <c r="B18" s="8"/>
      <c r="C18" s="65"/>
      <c r="D18" s="65"/>
      <c r="E18" s="8"/>
      <c r="F18" s="64"/>
      <c r="G18" s="54"/>
      <c r="H18" s="54"/>
      <c r="J18" s="250"/>
      <c r="K18" s="251"/>
      <c r="L18" s="224">
        <v>52080</v>
      </c>
      <c r="M18" s="257"/>
      <c r="N18" s="110" t="s">
        <v>279</v>
      </c>
      <c r="O18" s="102">
        <v>1620</v>
      </c>
      <c r="P18" s="70"/>
      <c r="Q18" s="77" t="s">
        <v>278</v>
      </c>
      <c r="R18" s="56"/>
      <c r="S18" s="250"/>
      <c r="T18" s="251"/>
      <c r="U18" s="224">
        <v>44090</v>
      </c>
      <c r="V18" s="151"/>
      <c r="W18" s="110" t="s">
        <v>277</v>
      </c>
      <c r="X18" s="102">
        <v>1600</v>
      </c>
      <c r="Y18" s="70"/>
      <c r="Z18" s="7" t="s">
        <v>276</v>
      </c>
      <c r="AA18" s="1"/>
      <c r="AK18" s="1"/>
      <c r="AL18" s="69"/>
      <c r="AM18" s="69"/>
    </row>
    <row r="19" spans="1:39" s="7" customFormat="1" ht="15.6" customHeight="1">
      <c r="A19" s="8"/>
      <c r="B19" s="8"/>
      <c r="C19" s="65"/>
      <c r="D19" s="65"/>
      <c r="E19" s="8"/>
      <c r="F19" s="64"/>
      <c r="G19" s="54"/>
      <c r="H19" s="54"/>
      <c r="J19" s="250"/>
      <c r="K19" s="251"/>
      <c r="L19" s="227">
        <v>52100</v>
      </c>
      <c r="M19" s="267"/>
      <c r="N19" s="111" t="s">
        <v>275</v>
      </c>
      <c r="O19" s="278" t="s">
        <v>274</v>
      </c>
      <c r="P19" s="279"/>
      <c r="Q19" s="77"/>
      <c r="R19" s="56"/>
      <c r="S19" s="250"/>
      <c r="T19" s="251"/>
      <c r="U19" s="224">
        <v>44100</v>
      </c>
      <c r="V19" s="151"/>
      <c r="W19" s="110" t="s">
        <v>273</v>
      </c>
      <c r="X19" s="102">
        <v>840</v>
      </c>
      <c r="Y19" s="70"/>
      <c r="Z19" s="7" t="s">
        <v>272</v>
      </c>
      <c r="AA19" s="1"/>
      <c r="AK19" s="1"/>
      <c r="AL19" s="69"/>
      <c r="AM19" s="69"/>
    </row>
    <row r="20" spans="1:39" s="7" customFormat="1" ht="15.6" customHeight="1">
      <c r="A20" s="8"/>
      <c r="B20" s="8"/>
      <c r="C20" s="65"/>
      <c r="D20" s="65"/>
      <c r="E20" s="8"/>
      <c r="F20" s="64"/>
      <c r="G20" s="54"/>
      <c r="H20" s="54"/>
      <c r="J20" s="250"/>
      <c r="K20" s="251"/>
      <c r="L20" s="227">
        <v>52110</v>
      </c>
      <c r="M20" s="267"/>
      <c r="N20" s="111" t="s">
        <v>271</v>
      </c>
      <c r="O20" s="138" t="s">
        <v>270</v>
      </c>
      <c r="P20" s="139"/>
      <c r="Q20" s="77"/>
      <c r="R20" s="56"/>
      <c r="S20" s="250"/>
      <c r="T20" s="251"/>
      <c r="U20" s="224">
        <v>44110</v>
      </c>
      <c r="V20" s="151"/>
      <c r="W20" s="110" t="s">
        <v>269</v>
      </c>
      <c r="X20" s="102">
        <v>1150</v>
      </c>
      <c r="Y20" s="70"/>
      <c r="Z20" s="7" t="s">
        <v>268</v>
      </c>
      <c r="AA20" s="1"/>
      <c r="AK20" s="1"/>
      <c r="AL20" s="69"/>
      <c r="AM20" s="69"/>
    </row>
    <row r="21" spans="1:39" s="7" customFormat="1" ht="15.6" customHeight="1" thickBot="1">
      <c r="A21" s="8"/>
      <c r="B21" s="8"/>
      <c r="C21" s="65"/>
      <c r="D21" s="65"/>
      <c r="E21" s="8"/>
      <c r="F21" s="64"/>
      <c r="G21" s="54"/>
      <c r="H21" s="54"/>
      <c r="J21" s="252"/>
      <c r="K21" s="253"/>
      <c r="L21" s="254">
        <v>52120</v>
      </c>
      <c r="M21" s="255"/>
      <c r="N21" s="114" t="s">
        <v>267</v>
      </c>
      <c r="O21" s="106">
        <v>100</v>
      </c>
      <c r="P21" s="80"/>
      <c r="Q21" s="77" t="s">
        <v>266</v>
      </c>
      <c r="R21" s="56"/>
      <c r="S21" s="250"/>
      <c r="T21" s="251"/>
      <c r="U21" s="224">
        <v>44120</v>
      </c>
      <c r="V21" s="151"/>
      <c r="W21" s="110" t="s">
        <v>265</v>
      </c>
      <c r="X21" s="102">
        <v>1320</v>
      </c>
      <c r="Y21" s="70"/>
      <c r="Z21" s="7" t="s">
        <v>264</v>
      </c>
      <c r="AA21" s="1"/>
      <c r="AK21" s="1"/>
      <c r="AL21" s="69"/>
      <c r="AM21" s="69"/>
    </row>
    <row r="22" spans="1:39" s="7" customFormat="1" ht="15.6" customHeight="1" thickTop="1" thickBot="1">
      <c r="A22" s="8"/>
      <c r="B22" s="8"/>
      <c r="C22" s="65"/>
      <c r="D22" s="65"/>
      <c r="E22" s="8"/>
      <c r="F22" s="64"/>
      <c r="G22" s="54"/>
      <c r="H22" s="54"/>
      <c r="J22" s="63" t="s">
        <v>236</v>
      </c>
      <c r="K22" s="62"/>
      <c r="L22" s="62"/>
      <c r="M22" s="62"/>
      <c r="N22" s="107"/>
      <c r="O22" s="79">
        <f>SUM(O11:O21)</f>
        <v>6430</v>
      </c>
      <c r="P22" s="78"/>
      <c r="Q22" s="77"/>
      <c r="R22" s="54"/>
      <c r="S22" s="250"/>
      <c r="T22" s="251"/>
      <c r="U22" s="224">
        <v>44130</v>
      </c>
      <c r="V22" s="151"/>
      <c r="W22" s="110" t="s">
        <v>263</v>
      </c>
      <c r="X22" s="102">
        <v>820</v>
      </c>
      <c r="Y22" s="70"/>
      <c r="Z22" s="7" t="s">
        <v>262</v>
      </c>
      <c r="AA22" s="1"/>
      <c r="AK22" s="1"/>
      <c r="AL22" s="69"/>
      <c r="AM22" s="69"/>
    </row>
    <row r="23" spans="1:39" s="7" customFormat="1" ht="15.6" customHeight="1" thickTop="1" thickBot="1">
      <c r="A23" s="8"/>
      <c r="B23" s="8"/>
      <c r="C23" s="65"/>
      <c r="D23" s="65"/>
      <c r="E23" s="8"/>
      <c r="F23" s="64"/>
      <c r="G23" s="54"/>
      <c r="H23" s="54"/>
      <c r="J23" s="76" t="s">
        <v>235</v>
      </c>
      <c r="K23" s="75"/>
      <c r="L23" s="75"/>
      <c r="M23" s="75"/>
      <c r="N23" s="74"/>
      <c r="O23" s="73">
        <f>SUM(P11:P21)</f>
        <v>0</v>
      </c>
      <c r="P23" s="72"/>
      <c r="Q23" s="56"/>
      <c r="R23" s="54"/>
      <c r="S23" s="250"/>
      <c r="T23" s="251"/>
      <c r="U23" s="224">
        <v>44140</v>
      </c>
      <c r="V23" s="151"/>
      <c r="W23" s="110" t="s">
        <v>261</v>
      </c>
      <c r="X23" s="102">
        <v>1570</v>
      </c>
      <c r="Y23" s="70"/>
      <c r="Z23" s="7" t="s">
        <v>260</v>
      </c>
      <c r="AA23" s="1"/>
      <c r="AK23" s="1"/>
      <c r="AL23" s="69"/>
    </row>
    <row r="24" spans="1:39" s="7" customFormat="1" ht="15.6" customHeight="1" thickTop="1">
      <c r="A24" s="8"/>
      <c r="B24" s="8"/>
      <c r="C24" s="65"/>
      <c r="D24" s="65"/>
      <c r="E24" s="8"/>
      <c r="F24" s="64"/>
      <c r="G24" s="54"/>
      <c r="H24" s="54"/>
      <c r="Q24" s="54"/>
      <c r="R24" s="54"/>
      <c r="S24" s="250"/>
      <c r="T24" s="251"/>
      <c r="U24" s="227">
        <v>44150</v>
      </c>
      <c r="V24" s="143"/>
      <c r="W24" s="111" t="s">
        <v>259</v>
      </c>
      <c r="X24" s="138" t="s">
        <v>258</v>
      </c>
      <c r="Y24" s="139"/>
      <c r="AA24" s="1"/>
      <c r="AK24" s="1"/>
      <c r="AL24" s="69"/>
    </row>
    <row r="25" spans="1:39" s="7" customFormat="1" ht="15.6" customHeight="1">
      <c r="A25" s="8"/>
      <c r="B25" s="8"/>
      <c r="C25" s="65"/>
      <c r="D25" s="65"/>
      <c r="E25" s="8"/>
      <c r="F25" s="64"/>
      <c r="G25" s="54"/>
      <c r="H25" s="54"/>
      <c r="N25" s="8"/>
      <c r="Q25" s="54"/>
      <c r="R25" s="54"/>
      <c r="S25" s="250"/>
      <c r="T25" s="251"/>
      <c r="U25" s="224">
        <v>44155</v>
      </c>
      <c r="V25" s="151"/>
      <c r="W25" s="110" t="s">
        <v>257</v>
      </c>
      <c r="X25" s="102">
        <v>1100</v>
      </c>
      <c r="Y25" s="70"/>
      <c r="Z25" s="7" t="s">
        <v>256</v>
      </c>
      <c r="AA25" s="1"/>
      <c r="AK25" s="1"/>
      <c r="AL25" s="69"/>
    </row>
    <row r="26" spans="1:39" s="7" customFormat="1" ht="15.6" customHeight="1">
      <c r="C26" s="65"/>
      <c r="D26" s="65"/>
      <c r="E26" s="8"/>
      <c r="F26" s="64"/>
      <c r="G26" s="54"/>
      <c r="H26" s="54"/>
      <c r="N26" s="8"/>
      <c r="Q26" s="54"/>
      <c r="R26" s="54"/>
      <c r="S26" s="250"/>
      <c r="T26" s="251"/>
      <c r="U26" s="224">
        <v>44160</v>
      </c>
      <c r="V26" s="151"/>
      <c r="W26" s="110" t="s">
        <v>255</v>
      </c>
      <c r="X26" s="102">
        <v>1830</v>
      </c>
      <c r="Y26" s="70"/>
      <c r="Z26" s="7" t="s">
        <v>254</v>
      </c>
      <c r="AA26" s="1"/>
      <c r="AK26" s="1"/>
      <c r="AL26" s="69"/>
    </row>
    <row r="27" spans="1:39" s="7" customFormat="1" ht="15.6" customHeight="1">
      <c r="A27" s="8"/>
      <c r="B27" s="8"/>
      <c r="C27" s="65"/>
      <c r="D27" s="65"/>
      <c r="E27" s="8"/>
      <c r="F27" s="64"/>
      <c r="G27" s="54"/>
      <c r="H27" s="54"/>
      <c r="N27" s="8"/>
      <c r="Q27" s="54"/>
      <c r="R27" s="54"/>
      <c r="S27" s="250"/>
      <c r="T27" s="251"/>
      <c r="U27" s="224">
        <v>44170</v>
      </c>
      <c r="V27" s="151"/>
      <c r="W27" s="110" t="s">
        <v>253</v>
      </c>
      <c r="X27" s="102">
        <v>1220</v>
      </c>
      <c r="Y27" s="70"/>
      <c r="Z27" s="7" t="s">
        <v>252</v>
      </c>
      <c r="AA27" s="1"/>
      <c r="AB27" s="1"/>
      <c r="AC27" s="1"/>
      <c r="AD27" s="1"/>
      <c r="AE27" s="1"/>
      <c r="AF27" s="1"/>
      <c r="AG27" s="1"/>
      <c r="AH27" s="1"/>
      <c r="AK27" s="1"/>
      <c r="AL27" s="69"/>
    </row>
    <row r="28" spans="1:39" s="7" customFormat="1" ht="15.6" customHeight="1">
      <c r="A28" s="8"/>
      <c r="B28" s="8"/>
      <c r="C28" s="65"/>
      <c r="D28" s="65"/>
      <c r="E28" s="8"/>
      <c r="F28" s="64"/>
      <c r="G28" s="54"/>
      <c r="H28" s="54"/>
      <c r="N28" s="8"/>
      <c r="Q28" s="54"/>
      <c r="R28" s="54"/>
      <c r="S28" s="250"/>
      <c r="T28" s="251"/>
      <c r="U28" s="224">
        <v>44180</v>
      </c>
      <c r="V28" s="151"/>
      <c r="W28" s="110" t="s">
        <v>251</v>
      </c>
      <c r="X28" s="102">
        <v>1210</v>
      </c>
      <c r="Y28" s="70"/>
      <c r="Z28" s="7" t="s">
        <v>250</v>
      </c>
      <c r="AA28" s="1"/>
      <c r="AB28" s="1"/>
      <c r="AC28" s="1"/>
      <c r="AD28" s="1"/>
      <c r="AE28" s="1"/>
      <c r="AF28" s="1"/>
      <c r="AG28" s="1"/>
      <c r="AH28" s="1"/>
      <c r="AK28" s="1"/>
      <c r="AL28" s="69"/>
    </row>
    <row r="29" spans="1:39" s="7" customFormat="1" ht="15.6" customHeight="1">
      <c r="A29" s="8"/>
      <c r="B29" s="8"/>
      <c r="C29" s="65"/>
      <c r="D29" s="65"/>
      <c r="E29" s="8"/>
      <c r="F29" s="64"/>
      <c r="G29" s="54"/>
      <c r="H29" s="54"/>
      <c r="Q29" s="54"/>
      <c r="R29" s="54"/>
      <c r="S29" s="250"/>
      <c r="T29" s="251"/>
      <c r="U29" s="224">
        <v>44190</v>
      </c>
      <c r="V29" s="151"/>
      <c r="W29" s="110" t="s">
        <v>249</v>
      </c>
      <c r="X29" s="102">
        <v>900</v>
      </c>
      <c r="Y29" s="70"/>
      <c r="Z29" s="7" t="s">
        <v>248</v>
      </c>
      <c r="AA29" s="1"/>
      <c r="AB29" s="1"/>
      <c r="AC29" s="1"/>
      <c r="AD29" s="1"/>
      <c r="AE29" s="1"/>
      <c r="AF29" s="1"/>
      <c r="AG29" s="1"/>
      <c r="AH29" s="1"/>
      <c r="AK29" s="1"/>
      <c r="AL29" s="69"/>
    </row>
    <row r="30" spans="1:39" s="7" customFormat="1" ht="15.6" customHeight="1">
      <c r="A30" s="8"/>
      <c r="B30" s="8"/>
      <c r="C30" s="65"/>
      <c r="D30" s="65"/>
      <c r="E30" s="8"/>
      <c r="F30" s="64"/>
      <c r="G30" s="54"/>
      <c r="H30" s="54"/>
      <c r="Q30" s="54"/>
      <c r="R30" s="54"/>
      <c r="S30" s="250"/>
      <c r="T30" s="251"/>
      <c r="U30" s="224">
        <v>44200</v>
      </c>
      <c r="V30" s="151"/>
      <c r="W30" s="110" t="s">
        <v>247</v>
      </c>
      <c r="X30" s="102">
        <v>780</v>
      </c>
      <c r="Y30" s="70"/>
      <c r="Z30" s="7" t="s">
        <v>246</v>
      </c>
      <c r="AA30" s="1"/>
      <c r="AB30" s="1"/>
      <c r="AC30" s="1"/>
      <c r="AD30" s="1"/>
      <c r="AE30" s="1"/>
      <c r="AK30" s="1"/>
      <c r="AL30" s="69"/>
    </row>
    <row r="31" spans="1:39" s="7" customFormat="1" ht="15.6" customHeight="1">
      <c r="A31" s="1"/>
      <c r="B31" s="1"/>
      <c r="C31" s="65"/>
      <c r="D31" s="65"/>
      <c r="E31" s="8"/>
      <c r="F31" s="64"/>
      <c r="G31" s="54"/>
      <c r="H31" s="54"/>
      <c r="Q31" s="54"/>
      <c r="R31" s="54"/>
      <c r="S31" s="250"/>
      <c r="T31" s="251"/>
      <c r="U31" s="224">
        <v>44210</v>
      </c>
      <c r="V31" s="151"/>
      <c r="W31" s="110" t="s">
        <v>245</v>
      </c>
      <c r="X31" s="102">
        <v>890</v>
      </c>
      <c r="Y31" s="70"/>
      <c r="Z31" s="7" t="s">
        <v>244</v>
      </c>
      <c r="AA31" s="1"/>
      <c r="AD31" s="1"/>
      <c r="AE31" s="1"/>
      <c r="AK31" s="1"/>
      <c r="AL31" s="69"/>
    </row>
    <row r="32" spans="1:39" s="7" customFormat="1" ht="15.6" customHeight="1">
      <c r="A32" s="1"/>
      <c r="B32" s="1"/>
      <c r="C32" s="65"/>
      <c r="D32" s="65"/>
      <c r="E32" s="8"/>
      <c r="F32" s="64"/>
      <c r="G32" s="54"/>
      <c r="H32" s="54"/>
      <c r="Q32" s="54"/>
      <c r="R32" s="54"/>
      <c r="S32" s="250"/>
      <c r="T32" s="251"/>
      <c r="U32" s="224">
        <v>44220</v>
      </c>
      <c r="V32" s="151"/>
      <c r="W32" s="110" t="s">
        <v>243</v>
      </c>
      <c r="X32" s="102">
        <v>930</v>
      </c>
      <c r="Y32" s="70"/>
      <c r="Z32" s="7" t="s">
        <v>242</v>
      </c>
      <c r="AA32" s="1"/>
      <c r="AB32" s="1"/>
      <c r="AC32" s="1"/>
      <c r="AD32" s="1"/>
      <c r="AE32" s="1"/>
      <c r="AK32" s="1"/>
      <c r="AL32" s="69"/>
    </row>
    <row r="33" spans="1:39" s="7" customFormat="1" ht="15.6" customHeight="1">
      <c r="A33" s="1"/>
      <c r="B33" s="1"/>
      <c r="C33" s="65"/>
      <c r="D33" s="65"/>
      <c r="E33" s="8"/>
      <c r="F33" s="64"/>
      <c r="G33" s="54"/>
      <c r="H33" s="54"/>
      <c r="I33" s="54"/>
      <c r="Q33" s="54"/>
      <c r="R33" s="54"/>
      <c r="S33" s="250"/>
      <c r="T33" s="251"/>
      <c r="U33" s="227">
        <v>44230</v>
      </c>
      <c r="V33" s="143"/>
      <c r="W33" s="111" t="s">
        <v>241</v>
      </c>
      <c r="X33" s="225" t="s">
        <v>353</v>
      </c>
      <c r="Y33" s="226"/>
      <c r="AA33" s="1"/>
      <c r="AC33" s="8"/>
      <c r="AD33" s="8"/>
      <c r="AE33" s="8"/>
      <c r="AK33" s="1"/>
      <c r="AL33" s="69"/>
    </row>
    <row r="34" spans="1:39" s="7" customFormat="1" ht="15.6" customHeight="1">
      <c r="A34" s="1"/>
      <c r="B34" s="1"/>
      <c r="C34" s="65"/>
      <c r="D34" s="65"/>
      <c r="E34" s="8"/>
      <c r="F34" s="64"/>
      <c r="G34" s="54"/>
      <c r="H34" s="54"/>
      <c r="I34" s="54"/>
      <c r="Q34" s="54"/>
      <c r="R34" s="54"/>
      <c r="S34" s="250"/>
      <c r="T34" s="251"/>
      <c r="U34" s="224">
        <v>44240</v>
      </c>
      <c r="V34" s="151"/>
      <c r="W34" s="110" t="s">
        <v>240</v>
      </c>
      <c r="X34" s="102">
        <v>970</v>
      </c>
      <c r="Y34" s="70"/>
      <c r="Z34" s="7" t="s">
        <v>239</v>
      </c>
      <c r="AA34" s="1"/>
      <c r="AB34" s="8"/>
      <c r="AC34" s="8"/>
      <c r="AD34" s="8"/>
      <c r="AE34" s="8"/>
      <c r="AK34" s="1"/>
      <c r="AL34" s="69"/>
    </row>
    <row r="35" spans="1:39" s="7" customFormat="1" ht="15.6" customHeight="1" thickBot="1">
      <c r="C35" s="65"/>
      <c r="D35" s="65"/>
      <c r="E35" s="8"/>
      <c r="F35" s="64"/>
      <c r="G35" s="59"/>
      <c r="H35" s="59"/>
      <c r="I35" s="59"/>
      <c r="J35" s="8"/>
      <c r="K35" s="8"/>
      <c r="L35" s="8"/>
      <c r="M35" s="8"/>
      <c r="N35" s="8"/>
      <c r="O35" s="8"/>
      <c r="P35" s="8"/>
      <c r="Q35" s="56"/>
      <c r="R35" s="56"/>
      <c r="S35" s="252"/>
      <c r="T35" s="253"/>
      <c r="U35" s="254">
        <v>44250</v>
      </c>
      <c r="V35" s="255"/>
      <c r="W35" s="114" t="s">
        <v>238</v>
      </c>
      <c r="X35" s="103">
        <v>270</v>
      </c>
      <c r="Y35" s="67"/>
      <c r="Z35" s="7" t="s">
        <v>237</v>
      </c>
      <c r="AA35" s="1"/>
      <c r="AB35" s="8"/>
      <c r="AC35" s="8"/>
      <c r="AF35" s="1"/>
      <c r="AG35" s="1"/>
      <c r="AH35" s="1"/>
      <c r="AL35" s="66"/>
      <c r="AM35" s="66"/>
    </row>
    <row r="36" spans="1:39" s="7" customFormat="1" ht="15.6" customHeight="1" thickTop="1" thickBot="1">
      <c r="A36" s="1"/>
      <c r="B36" s="1"/>
      <c r="C36" s="65"/>
      <c r="D36" s="65"/>
      <c r="E36" s="8"/>
      <c r="F36" s="64"/>
      <c r="G36" s="59"/>
      <c r="H36" s="59"/>
      <c r="I36" s="59"/>
      <c r="J36" s="8"/>
      <c r="K36" s="8"/>
      <c r="L36" s="8"/>
      <c r="M36" s="8"/>
      <c r="N36" s="58"/>
      <c r="O36" s="12"/>
      <c r="P36" s="58"/>
      <c r="Q36" s="56"/>
      <c r="R36" s="56"/>
      <c r="S36" s="63" t="s">
        <v>236</v>
      </c>
      <c r="T36" s="62"/>
      <c r="U36" s="62"/>
      <c r="V36" s="62"/>
      <c r="W36" s="104"/>
      <c r="X36" s="61">
        <f>SUM(X11:X35)</f>
        <v>23520</v>
      </c>
      <c r="AA36" s="1"/>
      <c r="AB36" s="1"/>
      <c r="AC36" s="1"/>
      <c r="AD36" s="1"/>
      <c r="AE36" s="1"/>
      <c r="AF36" s="1"/>
      <c r="AG36" s="1"/>
      <c r="AH36" s="1"/>
    </row>
    <row r="37" spans="1:39" s="7" customFormat="1" ht="15.6" customHeight="1" thickTop="1" thickBot="1">
      <c r="A37" s="16"/>
      <c r="B37" s="16"/>
      <c r="C37" s="16"/>
      <c r="D37" s="16"/>
      <c r="E37" s="16"/>
      <c r="F37" s="60"/>
      <c r="G37" s="59"/>
      <c r="H37" s="59"/>
      <c r="I37" s="59"/>
      <c r="J37" s="8"/>
      <c r="K37" s="8"/>
      <c r="L37" s="8"/>
      <c r="M37" s="8"/>
      <c r="N37" s="58"/>
      <c r="O37" s="12"/>
      <c r="P37" s="58"/>
      <c r="Q37" s="56"/>
      <c r="R37" s="56"/>
      <c r="S37" s="233" t="s">
        <v>235</v>
      </c>
      <c r="T37" s="234"/>
      <c r="U37" s="234"/>
      <c r="V37" s="234"/>
      <c r="W37" s="235"/>
      <c r="X37" s="57">
        <f>SUM(Y11:Y35)</f>
        <v>0</v>
      </c>
      <c r="AA37" s="1"/>
      <c r="AB37" s="1"/>
      <c r="AC37" s="1"/>
      <c r="AD37" s="1"/>
      <c r="AE37" s="1"/>
      <c r="AF37" s="1"/>
      <c r="AG37" s="1"/>
      <c r="AH37" s="1"/>
    </row>
    <row r="38" spans="1:39" s="7" customFormat="1" ht="15.75" hidden="1" customHeight="1" thickTop="1">
      <c r="A38" s="16"/>
      <c r="B38" s="16"/>
      <c r="C38" s="16"/>
      <c r="D38" s="16"/>
      <c r="E38" s="16"/>
      <c r="F38" s="55"/>
      <c r="G38" s="29"/>
      <c r="J38" s="1"/>
      <c r="K38" s="1"/>
      <c r="L38" s="1"/>
      <c r="M38" s="1"/>
      <c r="N38" s="1"/>
      <c r="O38" s="1"/>
      <c r="P38" s="1"/>
      <c r="Q38" s="56"/>
      <c r="R38" s="56"/>
      <c r="Z38" s="1"/>
      <c r="AA38" s="1"/>
      <c r="AB38" s="1"/>
      <c r="AC38" s="1"/>
      <c r="AD38" s="1"/>
      <c r="AE38" s="1"/>
      <c r="AF38" s="1"/>
      <c r="AG38" s="1"/>
      <c r="AH38" s="1"/>
    </row>
    <row r="39" spans="1:39" s="7" customFormat="1" ht="15.75" hidden="1" customHeight="1">
      <c r="H39" s="54"/>
      <c r="I39" s="54"/>
      <c r="J39" s="1"/>
      <c r="K39" s="1"/>
      <c r="L39" s="1"/>
      <c r="M39" s="1"/>
      <c r="N39" s="1"/>
      <c r="O39" s="1"/>
      <c r="P39" s="1"/>
      <c r="Q39" s="56"/>
      <c r="R39" s="56"/>
      <c r="T39" s="16"/>
      <c r="U39" s="16"/>
      <c r="V39" s="16"/>
      <c r="W39" s="16"/>
      <c r="X39" s="16"/>
      <c r="Y39" s="16"/>
      <c r="Z39" s="1"/>
      <c r="AA39" s="1"/>
      <c r="AB39" s="1"/>
      <c r="AC39" s="1"/>
      <c r="AD39" s="1"/>
      <c r="AE39" s="1"/>
      <c r="AF39" s="1"/>
      <c r="AG39" s="1"/>
      <c r="AH39" s="1"/>
    </row>
    <row r="40" spans="1:39" s="7" customFormat="1" ht="15.75" hidden="1" customHeight="1">
      <c r="A40" s="16"/>
      <c r="B40" s="16"/>
      <c r="C40" s="16"/>
      <c r="D40" s="16"/>
      <c r="E40" s="16"/>
      <c r="F40" s="55"/>
      <c r="H40" s="54"/>
      <c r="I40" s="54"/>
      <c r="J40" s="1"/>
      <c r="K40" s="1"/>
      <c r="L40" s="1"/>
      <c r="M40" s="1"/>
      <c r="N40" s="1"/>
      <c r="O40" s="1"/>
      <c r="P40" s="1"/>
      <c r="Q40" s="54"/>
      <c r="R40" s="54"/>
      <c r="T40" s="16"/>
      <c r="U40" s="16"/>
      <c r="V40" s="16"/>
      <c r="W40" s="16"/>
      <c r="X40" s="16"/>
      <c r="Y40" s="16"/>
      <c r="Z40" s="1"/>
      <c r="AA40" s="1"/>
      <c r="AB40" s="1"/>
      <c r="AC40" s="1"/>
      <c r="AD40" s="1"/>
      <c r="AE40" s="1"/>
      <c r="AF40" s="1"/>
      <c r="AG40" s="1"/>
      <c r="AH40" s="1"/>
    </row>
    <row r="41" spans="1:39" s="7" customFormat="1" ht="15.6" customHeight="1" thickTop="1">
      <c r="A41" s="16"/>
      <c r="B41" s="16"/>
      <c r="C41" s="16"/>
      <c r="D41" s="16"/>
      <c r="E41" s="16"/>
      <c r="F41" s="55"/>
      <c r="H41" s="54"/>
      <c r="I41" s="54"/>
      <c r="J41" s="1"/>
      <c r="K41" s="1"/>
      <c r="L41" s="1"/>
      <c r="M41" s="1"/>
      <c r="N41" s="1"/>
      <c r="O41" s="1"/>
      <c r="P41" s="1"/>
      <c r="Q41" s="54"/>
      <c r="R41" s="54"/>
      <c r="T41" s="16"/>
      <c r="U41" s="16"/>
      <c r="V41" s="16"/>
      <c r="W41" s="16"/>
      <c r="X41" s="16"/>
      <c r="Y41" s="16"/>
      <c r="Z41" s="1"/>
      <c r="AA41" s="1"/>
      <c r="AB41" s="1"/>
      <c r="AC41" s="1"/>
      <c r="AD41" s="1"/>
      <c r="AE41" s="1"/>
      <c r="AF41" s="1"/>
      <c r="AG41" s="1"/>
      <c r="AH41" s="1"/>
    </row>
    <row r="42" spans="1:39" s="7" customFormat="1" ht="15.6" customHeight="1">
      <c r="A42" s="8" t="s">
        <v>233</v>
      </c>
      <c r="B42" s="8"/>
      <c r="C42" s="8"/>
      <c r="D42" s="8"/>
      <c r="E42" s="8"/>
      <c r="F42" s="8"/>
      <c r="G42" s="8"/>
      <c r="H42" s="8"/>
      <c r="I42" s="53"/>
      <c r="J42" s="8"/>
      <c r="K42" s="8"/>
      <c r="L42" s="8"/>
      <c r="M42" s="8"/>
      <c r="N42" s="8"/>
      <c r="O42" s="8"/>
      <c r="P42" s="8"/>
      <c r="Q42"/>
      <c r="R42" s="109"/>
      <c r="S42"/>
      <c r="T42" s="16"/>
      <c r="U42" s="16"/>
      <c r="V42" s="16"/>
      <c r="W42" s="16"/>
      <c r="X42" s="1"/>
      <c r="Y42" s="1"/>
      <c r="Z42" s="1"/>
      <c r="AA42" s="1"/>
      <c r="AB42" s="1"/>
      <c r="AC42" s="1"/>
      <c r="AD42" s="1"/>
      <c r="AE42" s="1"/>
      <c r="AF42" s="11" t="s">
        <v>234</v>
      </c>
      <c r="AG42" s="10"/>
      <c r="AH42" s="9">
        <f>SUM(O22,X36)</f>
        <v>29950</v>
      </c>
    </row>
    <row r="43" spans="1:39" s="7" customFormat="1" ht="15.6" customHeight="1">
      <c r="A43" s="3" t="s">
        <v>349</v>
      </c>
      <c r="B43" s="120" t="s">
        <v>350</v>
      </c>
      <c r="C43" s="121"/>
      <c r="D43" s="122"/>
      <c r="E43" s="3" t="s">
        <v>351</v>
      </c>
      <c r="F43" s="123"/>
      <c r="G43" s="123"/>
      <c r="H43" s="123"/>
      <c r="I43" s="123"/>
      <c r="J43" s="123"/>
      <c r="K43" s="123"/>
      <c r="L43" s="123"/>
      <c r="M43" s="123"/>
      <c r="N43" s="123"/>
      <c r="O43" s="124"/>
      <c r="P43" s="125"/>
      <c r="Q43" s="1" t="s">
        <v>352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6" t="s">
        <v>232</v>
      </c>
      <c r="AG43" s="5"/>
      <c r="AH43" s="4">
        <f>SUM(F11:F16,AG11:AG14)</f>
        <v>5790</v>
      </c>
    </row>
    <row r="44" spans="1:39" s="7" customFormat="1" ht="15.6" customHeight="1">
      <c r="A44" s="3" t="s">
        <v>2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"/>
      <c r="T44" s="1"/>
      <c r="U44" s="1"/>
      <c r="V44" s="1"/>
      <c r="W44" s="1"/>
      <c r="X44" s="1"/>
      <c r="Y44" s="1"/>
      <c r="AB44" s="1"/>
      <c r="AC44" s="1"/>
      <c r="AD44" s="1"/>
      <c r="AE44" s="1"/>
      <c r="AF44" s="6" t="s">
        <v>1</v>
      </c>
      <c r="AG44" s="5"/>
      <c r="AH44" s="4">
        <f>SUM(AH42:AH43)</f>
        <v>35740</v>
      </c>
    </row>
    <row r="45" spans="1:39" ht="15.6" customHeight="1">
      <c r="A45" s="3" t="s">
        <v>231</v>
      </c>
      <c r="B45" s="7"/>
      <c r="Z45" s="7"/>
      <c r="AA45" s="16"/>
    </row>
  </sheetData>
  <sheetProtection algorithmName="SHA-512" hashValue="qiT28HWlQL06/ZKrt7gn1EpJTWM03ng7Ix1riCSRKCsqYhFrPDhzjaMNVHOAD5gs1zEXg1EkKVX+dU5b+b1R4w==" saltValue="br7kURDgKZSG1EopFc2odQ==" spinCount="100000" sheet="1" formatCells="0" autoFilter="0"/>
  <mergeCells count="101">
    <mergeCell ref="A2:B2"/>
    <mergeCell ref="C2:G2"/>
    <mergeCell ref="V7:W7"/>
    <mergeCell ref="G6:K6"/>
    <mergeCell ref="G7:K7"/>
    <mergeCell ref="A7:C7"/>
    <mergeCell ref="A5:C5"/>
    <mergeCell ref="C12:D12"/>
    <mergeCell ref="O6:P6"/>
    <mergeCell ref="U5:W5"/>
    <mergeCell ref="D4:F4"/>
    <mergeCell ref="V6:W6"/>
    <mergeCell ref="J2:M2"/>
    <mergeCell ref="R7:U7"/>
    <mergeCell ref="A10:B10"/>
    <mergeCell ref="C11:D11"/>
    <mergeCell ref="C10:D10"/>
    <mergeCell ref="A11:B13"/>
    <mergeCell ref="O2:W2"/>
    <mergeCell ref="A14:B16"/>
    <mergeCell ref="C15:D15"/>
    <mergeCell ref="X7:AA7"/>
    <mergeCell ref="L16:M16"/>
    <mergeCell ref="J11:K21"/>
    <mergeCell ref="J10:K10"/>
    <mergeCell ref="L11:M11"/>
    <mergeCell ref="L19:M19"/>
    <mergeCell ref="L20:M20"/>
    <mergeCell ref="D7:F7"/>
    <mergeCell ref="L15:M15"/>
    <mergeCell ref="L21:M21"/>
    <mergeCell ref="C16:D16"/>
    <mergeCell ref="F16:G16"/>
    <mergeCell ref="L7:N7"/>
    <mergeCell ref="O7:P7"/>
    <mergeCell ref="S10:T10"/>
    <mergeCell ref="U10:V10"/>
    <mergeCell ref="O15:P15"/>
    <mergeCell ref="O19:P19"/>
    <mergeCell ref="O20:P20"/>
    <mergeCell ref="AD4:AG4"/>
    <mergeCell ref="AD5:AG5"/>
    <mergeCell ref="AA5:AC5"/>
    <mergeCell ref="AB6:AH6"/>
    <mergeCell ref="L18:M18"/>
    <mergeCell ref="C13:D13"/>
    <mergeCell ref="L17:M17"/>
    <mergeCell ref="L10:M10"/>
    <mergeCell ref="L13:M13"/>
    <mergeCell ref="L14:M14"/>
    <mergeCell ref="C14:D14"/>
    <mergeCell ref="X4:Z4"/>
    <mergeCell ref="X5:Z5"/>
    <mergeCell ref="G4:T4"/>
    <mergeCell ref="U4:W4"/>
    <mergeCell ref="D6:F6"/>
    <mergeCell ref="D5:F5"/>
    <mergeCell ref="G5:T5"/>
    <mergeCell ref="AA4:AC4"/>
    <mergeCell ref="X6:AA6"/>
    <mergeCell ref="R6:U6"/>
    <mergeCell ref="L6:N6"/>
    <mergeCell ref="AD10:AE10"/>
    <mergeCell ref="L12:M12"/>
    <mergeCell ref="S37:W37"/>
    <mergeCell ref="U30:V30"/>
    <mergeCell ref="AD11:AE11"/>
    <mergeCell ref="AD12:AE12"/>
    <mergeCell ref="AD13:AE13"/>
    <mergeCell ref="AD14:AE14"/>
    <mergeCell ref="U13:V13"/>
    <mergeCell ref="AB11:AC14"/>
    <mergeCell ref="U17:V17"/>
    <mergeCell ref="U15:V15"/>
    <mergeCell ref="S11:T35"/>
    <mergeCell ref="U35:V35"/>
    <mergeCell ref="U34:V34"/>
    <mergeCell ref="AB10:AC10"/>
    <mergeCell ref="U12:V12"/>
    <mergeCell ref="U14:V14"/>
    <mergeCell ref="X33:Y33"/>
    <mergeCell ref="U24:V24"/>
    <mergeCell ref="AB7:AH7"/>
    <mergeCell ref="X24:Y24"/>
    <mergeCell ref="U20:V20"/>
    <mergeCell ref="U11:V11"/>
    <mergeCell ref="U33:V33"/>
    <mergeCell ref="U32:V32"/>
    <mergeCell ref="U29:V29"/>
    <mergeCell ref="U31:V31"/>
    <mergeCell ref="U16:V16"/>
    <mergeCell ref="U25:V25"/>
    <mergeCell ref="U28:V28"/>
    <mergeCell ref="U23:V23"/>
    <mergeCell ref="U22:V22"/>
    <mergeCell ref="U19:V19"/>
    <mergeCell ref="U21:V21"/>
    <mergeCell ref="U18:V18"/>
    <mergeCell ref="X17:Y17"/>
    <mergeCell ref="U26:V26"/>
    <mergeCell ref="U27:V27"/>
  </mergeCells>
  <phoneticPr fontId="6"/>
  <dataValidations count="47">
    <dataValidation type="whole" errorStyle="information" allowBlank="1" showInputMessage="1" showErrorMessage="1" errorTitle="定数オーバー" error="定数オーバーです。" sqref="AH11:AH14 Y34:Y35 P21 G11:G15 P11:P14 P16:P18 Y11:Y23 Y25:Y32" xr:uid="{00000000-0002-0000-0100-000000000000}">
      <formula1>0</formula1>
      <formula2>F11</formula2>
    </dataValidation>
    <dataValidation allowBlank="1" showInputMessage="1" showErrorMessage="1" prompt="にしきまち" sqref="N18" xr:uid="{00000000-0002-0000-0100-000001000000}"/>
    <dataValidation allowBlank="1" showInputMessage="1" showErrorMessage="1" prompt="みどり" sqref="N17" xr:uid="{00000000-0002-0000-0100-000002000000}"/>
    <dataValidation allowBlank="1" showInputMessage="1" showErrorMessage="1" prompt="まつがえ" sqref="N16" xr:uid="{00000000-0002-0000-0100-000003000000}"/>
    <dataValidation allowBlank="1" showInputMessage="1" showErrorMessage="1" prompt="らんしま" sqref="N21" xr:uid="{00000000-0002-0000-0100-000004000000}"/>
    <dataValidation allowBlank="1" showInputMessage="1" showErrorMessage="1" prompt="しおや" sqref="N20" xr:uid="{00000000-0002-0000-0100-000005000000}"/>
    <dataValidation allowBlank="1" showInputMessage="1" showErrorMessage="1" prompt="ながはし" sqref="N19" xr:uid="{00000000-0002-0000-0100-000006000000}"/>
    <dataValidation allowBlank="1" showInputMessage="1" showErrorMessage="1" prompt="きたみみなみ" sqref="AF14" xr:uid="{00000000-0002-0000-0100-000007000000}"/>
    <dataValidation allowBlank="1" showInputMessage="1" showErrorMessage="1" prompt="きたみにし" sqref="AF13" xr:uid="{00000000-0002-0000-0100-000008000000}"/>
    <dataValidation allowBlank="1" showInputMessage="1" showErrorMessage="1" prompt="きたみちゅうおう" sqref="AF12" xr:uid="{00000000-0002-0000-0100-000009000000}"/>
    <dataValidation allowBlank="1" showInputMessage="1" showErrorMessage="1" prompt="きたみひがし" sqref="AF11" xr:uid="{00000000-0002-0000-0100-00000A000000}"/>
    <dataValidation allowBlank="1" showInputMessage="1" showErrorMessage="1" prompt="みなみおたる" sqref="N14" xr:uid="{00000000-0002-0000-0100-00000B000000}"/>
    <dataValidation allowBlank="1" showInputMessage="1" showErrorMessage="1" prompt="さくら" sqref="N13" xr:uid="{00000000-0002-0000-0100-00000C000000}"/>
    <dataValidation allowBlank="1" showInputMessage="1" showErrorMessage="1" prompt="あさり・しんこう" sqref="N12" xr:uid="{00000000-0002-0000-0100-00000D000000}"/>
    <dataValidation allowBlank="1" showInputMessage="1" showErrorMessage="1" prompt="ぜにばこ" sqref="N11" xr:uid="{00000000-0002-0000-0100-00000E000000}"/>
    <dataValidation allowBlank="1" showInputMessage="1" showErrorMessage="1" prompt="おくさわ" sqref="N15" xr:uid="{00000000-0002-0000-0100-00000F000000}"/>
    <dataValidation allowBlank="1" showInputMessage="1" showErrorMessage="1" prompt="とよおかよじょうどおり" sqref="W31" xr:uid="{00000000-0002-0000-0100-000010000000}"/>
    <dataValidation allowBlank="1" showInputMessage="1" showErrorMessage="1" prompt="とよおかきた" sqref="W25" xr:uid="{00000000-0002-0000-0100-000011000000}"/>
    <dataValidation allowBlank="1" showInputMessage="1" showErrorMessage="1" prompt="ひがしたかす" sqref="W35" xr:uid="{00000000-0002-0000-0100-000012000000}"/>
    <dataValidation allowBlank="1" showInputMessage="1" showErrorMessage="1" prompt="みどりがおかひがし" sqref="W34" xr:uid="{00000000-0002-0000-0100-000013000000}"/>
    <dataValidation allowBlank="1" showInputMessage="1" showErrorMessage="1" prompt="かぐらおか" sqref="W33" xr:uid="{00000000-0002-0000-0100-000014000000}"/>
    <dataValidation allowBlank="1" showInputMessage="1" showErrorMessage="1" prompt="みどりがおか" sqref="W32" xr:uid="{00000000-0002-0000-0100-000015000000}"/>
    <dataValidation allowBlank="1" showInputMessage="1" showErrorMessage="1" prompt="とうこうみなみ" sqref="W30" xr:uid="{00000000-0002-0000-0100-000016000000}"/>
    <dataValidation allowBlank="1" showInputMessage="1" showErrorMessage="1" prompt="とうこうひがし" sqref="W29" xr:uid="{00000000-0002-0000-0100-000017000000}"/>
    <dataValidation allowBlank="1" showInputMessage="1" showErrorMessage="1" prompt="ながやまみなみ" sqref="W28" xr:uid="{00000000-0002-0000-0100-000018000000}"/>
    <dataValidation allowBlank="1" showInputMessage="1" showErrorMessage="1" prompt="すえひろにし" sqref="W27" xr:uid="{00000000-0002-0000-0100-000019000000}"/>
    <dataValidation allowBlank="1" showInputMessage="1" showErrorMessage="1" prompt="ながやま" sqref="W26" xr:uid="{00000000-0002-0000-0100-00001A000000}"/>
    <dataValidation allowBlank="1" showInputMessage="1" showErrorMessage="1" prompt="ひがしあさひかわ" sqref="W24" xr:uid="{00000000-0002-0000-0100-00001B000000}"/>
    <dataValidation allowBlank="1" showInputMessage="1" showErrorMessage="1" prompt="すみよし" sqref="W23" xr:uid="{00000000-0002-0000-0100-00001C000000}"/>
    <dataValidation allowBlank="1" showInputMessage="1" showErrorMessage="1" prompt="ちかぶみ" sqref="W22" xr:uid="{00000000-0002-0000-0100-00001D000000}"/>
    <dataValidation allowBlank="1" showInputMessage="1" showErrorMessage="1" prompt="ちゅうわ" sqref="W21" xr:uid="{00000000-0002-0000-0100-00001E000000}"/>
    <dataValidation allowBlank="1" showInputMessage="1" showErrorMessage="1" prompt="かむい" sqref="W20" xr:uid="{00000000-0002-0000-0100-00001F000000}"/>
    <dataValidation allowBlank="1" showInputMessage="1" showErrorMessage="1" prompt="かぐら" sqref="W19" xr:uid="{00000000-0002-0000-0100-000020000000}"/>
    <dataValidation allowBlank="1" showInputMessage="1" showErrorMessage="1" prompt="すえひろひがし" sqref="W18" xr:uid="{00000000-0002-0000-0100-000021000000}"/>
    <dataValidation allowBlank="1" showInputMessage="1" showErrorMessage="1" prompt="とうぶ" sqref="W17" xr:uid="{00000000-0002-0000-0100-000022000000}"/>
    <dataValidation allowBlank="1" showInputMessage="1" showErrorMessage="1" prompt="ひがしはちじょう" sqref="W16" xr:uid="{00000000-0002-0000-0100-000023000000}"/>
    <dataValidation allowBlank="1" showInputMessage="1" showErrorMessage="1" prompt="たいせつ" sqref="W15" xr:uid="{00000000-0002-0000-0100-000024000000}"/>
    <dataValidation allowBlank="1" showInputMessage="1" showErrorMessage="1" prompt="あさひまち" sqref="W14" xr:uid="{00000000-0002-0000-0100-000025000000}"/>
    <dataValidation allowBlank="1" showInputMessage="1" showErrorMessage="1" prompt="とうこうにし" sqref="W13" xr:uid="{00000000-0002-0000-0100-000026000000}"/>
    <dataValidation allowBlank="1" showInputMessage="1" showErrorMessage="1" prompt="とよおか" sqref="W12" xr:uid="{00000000-0002-0000-0100-000027000000}"/>
    <dataValidation allowBlank="1" showInputMessage="1" showErrorMessage="1" prompt="ちゅうおうにし" sqref="W11" xr:uid="{00000000-0002-0000-0100-000028000000}"/>
    <dataValidation allowBlank="1" showInputMessage="1" showErrorMessage="1" prompt="ちとせたかだい" sqref="E16" xr:uid="{00000000-0002-0000-0100-000029000000}"/>
    <dataValidation allowBlank="1" showInputMessage="1" showErrorMessage="1" prompt="ちとせとうぶ" sqref="E15" xr:uid="{00000000-0002-0000-0100-00002A000000}"/>
    <dataValidation allowBlank="1" showInputMessage="1" showErrorMessage="1" prompt="ちとせせいぶ" sqref="E14" xr:uid="{00000000-0002-0000-0100-00002B000000}"/>
    <dataValidation allowBlank="1" showInputMessage="1" showErrorMessage="1" prompt="えにわとうぶ" sqref="E13" xr:uid="{00000000-0002-0000-0100-00002C000000}"/>
    <dataValidation allowBlank="1" showInputMessage="1" showErrorMessage="1" prompt="えにわせいぶ" sqref="E12" xr:uid="{00000000-0002-0000-0100-00002D000000}"/>
    <dataValidation allowBlank="1" showInputMessage="1" showErrorMessage="1" prompt="しままつ" sqref="E11" xr:uid="{00000000-0002-0000-0100-00002E000000}"/>
  </dataValidations>
  <printOptions horizontalCentered="1" verticalCentered="1"/>
  <pageMargins left="0.19685039370078741" right="0" top="0.31496062992125984" bottom="0" header="0" footer="0"/>
  <pageSetup paperSize="9" scale="86" orientation="landscape" cellComments="asDisplayed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E1.札幌・江別・北広島・石狩市（夕刊指定）</vt:lpstr>
      <vt:lpstr>E2.千歳・恵庭・小樽・旭川・北見地区（夕刊指定）</vt:lpstr>
      <vt:lpstr>'E1.札幌・江別・北広島・石狩市（夕刊指定）'!Print_Area</vt:lpstr>
      <vt:lpstr>'E2.千歳・恵庭・小樽・旭川・北見地区（夕刊指定）'!Print_Area</vt:lpstr>
    </vt:vector>
  </TitlesOfParts>
  <Company>株式会社道新サービスセンター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株式会社道新サービスセンター</dc:creator>
  <cp:lastModifiedBy>013377</cp:lastModifiedBy>
  <cp:lastPrinted>2022-03-07T06:41:51Z</cp:lastPrinted>
  <dcterms:created xsi:type="dcterms:W3CDTF">2021-05-13T08:24:26Z</dcterms:created>
  <dcterms:modified xsi:type="dcterms:W3CDTF">2022-11-15T02:29:10Z</dcterms:modified>
</cp:coreProperties>
</file>